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G:\Meu Drive\Gestão das Águas - Pastas compartilhadas\p04 - Córregos e Lagoas\2019 - Nascentes Campus Trindade\"/>
    </mc:Choice>
  </mc:AlternateContent>
  <xr:revisionPtr revIDLastSave="0" documentId="13_ncr:1_{9E15B8B2-EA59-40C8-9230-C34B9B7B4CC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ituacao_geral" sheetId="1" r:id="rId1"/>
    <sheet name="Colégio de Aplicação - CEMADEN" sheetId="3" state="hidden" r:id="rId2"/>
    <sheet name="Aplicacao" sheetId="4" r:id="rId3"/>
    <sheet name="CFM" sheetId="11" r:id="rId4"/>
    <sheet name="Botânica" sheetId="1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3" i="12" l="1"/>
  <c r="E182" i="12"/>
  <c r="E181" i="12"/>
  <c r="E180" i="12"/>
  <c r="L180" i="12" s="1"/>
  <c r="E179" i="12"/>
  <c r="E178" i="12"/>
  <c r="E177" i="12"/>
  <c r="E176" i="12"/>
  <c r="L176" i="12" s="1"/>
  <c r="E175" i="12"/>
  <c r="E174" i="12"/>
  <c r="E173" i="12"/>
  <c r="E172" i="12"/>
  <c r="L172" i="12" s="1"/>
  <c r="E171" i="12"/>
  <c r="E170" i="12"/>
  <c r="E169" i="12"/>
  <c r="E168" i="12"/>
  <c r="L168" i="12" s="1"/>
  <c r="E167" i="12"/>
  <c r="E166" i="12"/>
  <c r="E165" i="12"/>
  <c r="E164" i="12"/>
  <c r="E163" i="12"/>
  <c r="E162" i="12"/>
  <c r="E161" i="12"/>
  <c r="E160" i="12"/>
  <c r="L160" i="12" s="1"/>
  <c r="E159" i="12"/>
  <c r="E158" i="12"/>
  <c r="E157" i="12"/>
  <c r="E156" i="12"/>
  <c r="E155" i="12"/>
  <c r="E154" i="12"/>
  <c r="E153" i="12"/>
  <c r="E152" i="12"/>
  <c r="L152" i="12" s="1"/>
  <c r="E151" i="12"/>
  <c r="E150" i="12"/>
  <c r="E149" i="12"/>
  <c r="E148" i="12"/>
  <c r="L148" i="12" s="1"/>
  <c r="E147" i="12"/>
  <c r="E146" i="12"/>
  <c r="E145" i="12"/>
  <c r="E144" i="12"/>
  <c r="L144" i="12" s="1"/>
  <c r="E143" i="12"/>
  <c r="E142" i="12"/>
  <c r="E141" i="12"/>
  <c r="E140" i="12"/>
  <c r="L140" i="12" s="1"/>
  <c r="E139" i="12"/>
  <c r="E138" i="12"/>
  <c r="E137" i="12"/>
  <c r="E136" i="12"/>
  <c r="L136" i="12" s="1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L120" i="12" s="1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L108" i="12" s="1"/>
  <c r="E107" i="12"/>
  <c r="E106" i="12"/>
  <c r="E105" i="12"/>
  <c r="E104" i="12"/>
  <c r="L104" i="12" s="1"/>
  <c r="E103" i="12"/>
  <c r="E102" i="12"/>
  <c r="E101" i="12"/>
  <c r="E100" i="12"/>
  <c r="L100" i="12" s="1"/>
  <c r="E99" i="12"/>
  <c r="E98" i="12"/>
  <c r="E97" i="12"/>
  <c r="E96" i="12"/>
  <c r="E95" i="12"/>
  <c r="E94" i="12"/>
  <c r="E93" i="12"/>
  <c r="E92" i="12"/>
  <c r="L92" i="12" s="1"/>
  <c r="E91" i="12"/>
  <c r="E90" i="12"/>
  <c r="E89" i="12"/>
  <c r="E88" i="12"/>
  <c r="E87" i="12"/>
  <c r="E86" i="12"/>
  <c r="E85" i="12"/>
  <c r="E84" i="12"/>
  <c r="E83" i="12"/>
  <c r="E82" i="12"/>
  <c r="E81" i="12"/>
  <c r="E80" i="12"/>
  <c r="L80" i="12" s="1"/>
  <c r="E79" i="12"/>
  <c r="E78" i="12"/>
  <c r="E77" i="12"/>
  <c r="E76" i="12"/>
  <c r="E75" i="12"/>
  <c r="E74" i="12"/>
  <c r="E73" i="12"/>
  <c r="E72" i="12"/>
  <c r="E71" i="12"/>
  <c r="E70" i="12"/>
  <c r="E69" i="12"/>
  <c r="E68" i="12"/>
  <c r="L68" i="12" s="1"/>
  <c r="E67" i="12"/>
  <c r="E66" i="12"/>
  <c r="E65" i="12"/>
  <c r="E64" i="12"/>
  <c r="L64" i="12" s="1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L48" i="12" s="1"/>
  <c r="E47" i="12"/>
  <c r="E46" i="12"/>
  <c r="E45" i="12"/>
  <c r="E44" i="12"/>
  <c r="E43" i="12"/>
  <c r="E42" i="12"/>
  <c r="E41" i="12"/>
  <c r="E40" i="12"/>
  <c r="L40" i="12" s="1"/>
  <c r="E39" i="12"/>
  <c r="E38" i="12"/>
  <c r="E37" i="12"/>
  <c r="E36" i="12"/>
  <c r="L36" i="12" s="1"/>
  <c r="E35" i="12"/>
  <c r="E34" i="12"/>
  <c r="E33" i="12"/>
  <c r="E32" i="12"/>
  <c r="L32" i="12" s="1"/>
  <c r="E31" i="12"/>
  <c r="E30" i="12"/>
  <c r="E29" i="12"/>
  <c r="E28" i="12"/>
  <c r="E27" i="12"/>
  <c r="E26" i="12"/>
  <c r="E25" i="12"/>
  <c r="E24" i="12"/>
  <c r="L24" i="12" s="1"/>
  <c r="E23" i="12"/>
  <c r="E22" i="12"/>
  <c r="E21" i="12"/>
  <c r="E20" i="12"/>
  <c r="L20" i="12" s="1"/>
  <c r="E19" i="12"/>
  <c r="E18" i="12"/>
  <c r="E17" i="12"/>
  <c r="E16" i="12"/>
  <c r="L16" i="12" s="1"/>
  <c r="E15" i="12"/>
  <c r="E14" i="12"/>
  <c r="E13" i="12"/>
  <c r="E12" i="12"/>
  <c r="L12" i="12" s="1"/>
  <c r="E11" i="12"/>
  <c r="E10" i="12"/>
  <c r="E9" i="12"/>
  <c r="E8" i="12"/>
  <c r="E7" i="12"/>
  <c r="E6" i="12"/>
  <c r="E5" i="12"/>
  <c r="E4" i="12"/>
  <c r="L4" i="12" s="1"/>
  <c r="E3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X245" i="12"/>
  <c r="N245" i="12"/>
  <c r="H199" i="12"/>
  <c r="H200" i="12" s="1"/>
  <c r="H201" i="12" s="1"/>
  <c r="H202" i="12" s="1"/>
  <c r="H203" i="12" s="1"/>
  <c r="H204" i="12" s="1"/>
  <c r="H205" i="12" s="1"/>
  <c r="H206" i="12" s="1"/>
  <c r="H207" i="12" s="1"/>
  <c r="H198" i="12"/>
  <c r="J197" i="12"/>
  <c r="I198" i="12" s="1"/>
  <c r="I183" i="12"/>
  <c r="J183" i="12" s="1"/>
  <c r="C183" i="12"/>
  <c r="F183" i="12" s="1"/>
  <c r="B183" i="12"/>
  <c r="A183" i="12"/>
  <c r="L182" i="12"/>
  <c r="I182" i="12"/>
  <c r="J182" i="12" s="1"/>
  <c r="C182" i="12"/>
  <c r="F182" i="12" s="1"/>
  <c r="B182" i="12"/>
  <c r="A182" i="12"/>
  <c r="J181" i="12"/>
  <c r="I181" i="12"/>
  <c r="F181" i="12"/>
  <c r="G182" i="12" s="1"/>
  <c r="L181" i="12"/>
  <c r="C181" i="12"/>
  <c r="B181" i="12"/>
  <c r="K181" i="12" s="1"/>
  <c r="A181" i="12"/>
  <c r="J180" i="12"/>
  <c r="I180" i="12"/>
  <c r="F180" i="12"/>
  <c r="C180" i="12"/>
  <c r="B180" i="12"/>
  <c r="K182" i="12" s="1"/>
  <c r="A180" i="12"/>
  <c r="I179" i="12"/>
  <c r="J179" i="12" s="1"/>
  <c r="L179" i="12"/>
  <c r="C179" i="12"/>
  <c r="F179" i="12" s="1"/>
  <c r="G181" i="12" s="1"/>
  <c r="B179" i="12"/>
  <c r="A179" i="12"/>
  <c r="L178" i="12"/>
  <c r="I178" i="12"/>
  <c r="J178" i="12" s="1"/>
  <c r="C178" i="12"/>
  <c r="F178" i="12" s="1"/>
  <c r="B178" i="12"/>
  <c r="K180" i="12" s="1"/>
  <c r="A178" i="12"/>
  <c r="J177" i="12"/>
  <c r="I177" i="12"/>
  <c r="F177" i="12"/>
  <c r="G179" i="12" s="1"/>
  <c r="C177" i="12"/>
  <c r="B177" i="12"/>
  <c r="K177" i="12" s="1"/>
  <c r="A177" i="12"/>
  <c r="J176" i="12"/>
  <c r="I176" i="12"/>
  <c r="C176" i="12"/>
  <c r="F176" i="12" s="1"/>
  <c r="G178" i="12" s="1"/>
  <c r="B176" i="12"/>
  <c r="K178" i="12" s="1"/>
  <c r="A176" i="12"/>
  <c r="L175" i="12"/>
  <c r="I175" i="12"/>
  <c r="J175" i="12" s="1"/>
  <c r="C175" i="12"/>
  <c r="F175" i="12" s="1"/>
  <c r="G177" i="12" s="1"/>
  <c r="B175" i="12"/>
  <c r="A175" i="12"/>
  <c r="I174" i="12"/>
  <c r="J174" i="12" s="1"/>
  <c r="C174" i="12"/>
  <c r="F174" i="12" s="1"/>
  <c r="G176" i="12" s="1"/>
  <c r="B174" i="12"/>
  <c r="K176" i="12" s="1"/>
  <c r="A174" i="12"/>
  <c r="J173" i="12"/>
  <c r="I173" i="12"/>
  <c r="F173" i="12"/>
  <c r="L173" i="12"/>
  <c r="C173" i="12"/>
  <c r="B173" i="12"/>
  <c r="K175" i="12" s="1"/>
  <c r="A173" i="12"/>
  <c r="J172" i="12"/>
  <c r="I172" i="12"/>
  <c r="C172" i="12"/>
  <c r="F172" i="12" s="1"/>
  <c r="G174" i="12" s="1"/>
  <c r="B172" i="12"/>
  <c r="K174" i="12" s="1"/>
  <c r="L174" i="12" s="1"/>
  <c r="A172" i="12"/>
  <c r="L171" i="12"/>
  <c r="I171" i="12"/>
  <c r="J171" i="12" s="1"/>
  <c r="C171" i="12"/>
  <c r="F171" i="12" s="1"/>
  <c r="G173" i="12" s="1"/>
  <c r="B171" i="12"/>
  <c r="K173" i="12" s="1"/>
  <c r="A171" i="12"/>
  <c r="J170" i="12"/>
  <c r="I170" i="12"/>
  <c r="F170" i="12"/>
  <c r="G172" i="12" s="1"/>
  <c r="L170" i="12"/>
  <c r="C170" i="12"/>
  <c r="B170" i="12"/>
  <c r="K172" i="12" s="1"/>
  <c r="A170" i="12"/>
  <c r="J169" i="12"/>
  <c r="I169" i="12"/>
  <c r="L169" i="12"/>
  <c r="C169" i="12"/>
  <c r="F169" i="12" s="1"/>
  <c r="G171" i="12" s="1"/>
  <c r="B169" i="12"/>
  <c r="A169" i="12"/>
  <c r="I168" i="12"/>
  <c r="J168" i="12" s="1"/>
  <c r="C168" i="12"/>
  <c r="F168" i="12" s="1"/>
  <c r="G170" i="12" s="1"/>
  <c r="B168" i="12"/>
  <c r="A168" i="12"/>
  <c r="L167" i="12"/>
  <c r="I167" i="12"/>
  <c r="J167" i="12" s="1"/>
  <c r="C167" i="12"/>
  <c r="F167" i="12" s="1"/>
  <c r="G169" i="12" s="1"/>
  <c r="B167" i="12"/>
  <c r="K169" i="12" s="1"/>
  <c r="A167" i="12"/>
  <c r="J166" i="12"/>
  <c r="I166" i="12"/>
  <c r="F166" i="12"/>
  <c r="L166" i="12"/>
  <c r="C166" i="12"/>
  <c r="B166" i="12"/>
  <c r="K166" i="12" s="1"/>
  <c r="A166" i="12"/>
  <c r="J165" i="12"/>
  <c r="I165" i="12"/>
  <c r="L165" i="12"/>
  <c r="C165" i="12"/>
  <c r="F165" i="12" s="1"/>
  <c r="B165" i="12"/>
  <c r="K167" i="12" s="1"/>
  <c r="A165" i="12"/>
  <c r="L164" i="12"/>
  <c r="I164" i="12"/>
  <c r="J164" i="12" s="1"/>
  <c r="C164" i="12"/>
  <c r="F164" i="12" s="1"/>
  <c r="G166" i="12" s="1"/>
  <c r="B164" i="12"/>
  <c r="A164" i="12"/>
  <c r="L163" i="12"/>
  <c r="I163" i="12"/>
  <c r="J163" i="12" s="1"/>
  <c r="C163" i="12"/>
  <c r="F163" i="12" s="1"/>
  <c r="G165" i="12" s="1"/>
  <c r="B163" i="12"/>
  <c r="K165" i="12" s="1"/>
  <c r="A163" i="12"/>
  <c r="J162" i="12"/>
  <c r="I162" i="12"/>
  <c r="F162" i="12"/>
  <c r="G164" i="12" s="1"/>
  <c r="L162" i="12"/>
  <c r="C162" i="12"/>
  <c r="B162" i="12"/>
  <c r="K162" i="12" s="1"/>
  <c r="A162" i="12"/>
  <c r="J161" i="12"/>
  <c r="I161" i="12"/>
  <c r="L161" i="12"/>
  <c r="C161" i="12"/>
  <c r="F161" i="12" s="1"/>
  <c r="G163" i="12" s="1"/>
  <c r="B161" i="12"/>
  <c r="K163" i="12" s="1"/>
  <c r="A161" i="12"/>
  <c r="I160" i="12"/>
  <c r="J160" i="12" s="1"/>
  <c r="C160" i="12"/>
  <c r="F160" i="12" s="1"/>
  <c r="G162" i="12" s="1"/>
  <c r="B160" i="12"/>
  <c r="A160" i="12"/>
  <c r="L159" i="12"/>
  <c r="J159" i="12"/>
  <c r="I159" i="12"/>
  <c r="C159" i="12"/>
  <c r="F159" i="12" s="1"/>
  <c r="G161" i="12" s="1"/>
  <c r="B159" i="12"/>
  <c r="K161" i="12" s="1"/>
  <c r="A159" i="12"/>
  <c r="J158" i="12"/>
  <c r="I158" i="12"/>
  <c r="F158" i="12"/>
  <c r="L158" i="12"/>
  <c r="C158" i="12"/>
  <c r="B158" i="12"/>
  <c r="K158" i="12" s="1"/>
  <c r="A158" i="12"/>
  <c r="J157" i="12"/>
  <c r="I157" i="12"/>
  <c r="L157" i="12"/>
  <c r="C157" i="12"/>
  <c r="F157" i="12" s="1"/>
  <c r="G159" i="12" s="1"/>
  <c r="B157" i="12"/>
  <c r="A157" i="12"/>
  <c r="I156" i="12"/>
  <c r="J156" i="12" s="1"/>
  <c r="C156" i="12"/>
  <c r="F156" i="12" s="1"/>
  <c r="G158" i="12" s="1"/>
  <c r="B156" i="12"/>
  <c r="A156" i="12"/>
  <c r="L155" i="12"/>
  <c r="I155" i="12"/>
  <c r="J155" i="12" s="1"/>
  <c r="C155" i="12"/>
  <c r="F155" i="12" s="1"/>
  <c r="G157" i="12" s="1"/>
  <c r="B155" i="12"/>
  <c r="K157" i="12" s="1"/>
  <c r="A155" i="12"/>
  <c r="J154" i="12"/>
  <c r="I154" i="12"/>
  <c r="F154" i="12"/>
  <c r="G156" i="12" s="1"/>
  <c r="L154" i="12"/>
  <c r="C154" i="12"/>
  <c r="B154" i="12"/>
  <c r="K154" i="12" s="1"/>
  <c r="A154" i="12"/>
  <c r="J153" i="12"/>
  <c r="I153" i="12"/>
  <c r="L153" i="12"/>
  <c r="C153" i="12"/>
  <c r="F153" i="12" s="1"/>
  <c r="G155" i="12" s="1"/>
  <c r="B153" i="12"/>
  <c r="K155" i="12" s="1"/>
  <c r="A153" i="12"/>
  <c r="I152" i="12"/>
  <c r="J152" i="12" s="1"/>
  <c r="C152" i="12"/>
  <c r="F152" i="12" s="1"/>
  <c r="G154" i="12" s="1"/>
  <c r="B152" i="12"/>
  <c r="A152" i="12"/>
  <c r="L151" i="12"/>
  <c r="I151" i="12"/>
  <c r="J151" i="12" s="1"/>
  <c r="C151" i="12"/>
  <c r="F151" i="12" s="1"/>
  <c r="G153" i="12" s="1"/>
  <c r="B151" i="12"/>
  <c r="K153" i="12" s="1"/>
  <c r="A151" i="12"/>
  <c r="J150" i="12"/>
  <c r="I150" i="12"/>
  <c r="F150" i="12"/>
  <c r="L150" i="12"/>
  <c r="C150" i="12"/>
  <c r="B150" i="12"/>
  <c r="K150" i="12" s="1"/>
  <c r="A150" i="12"/>
  <c r="J149" i="12"/>
  <c r="I149" i="12"/>
  <c r="C149" i="12"/>
  <c r="F149" i="12" s="1"/>
  <c r="B149" i="12"/>
  <c r="K151" i="12" s="1"/>
  <c r="A149" i="12"/>
  <c r="I148" i="12"/>
  <c r="J148" i="12" s="1"/>
  <c r="C148" i="12"/>
  <c r="F148" i="12" s="1"/>
  <c r="G150" i="12" s="1"/>
  <c r="B148" i="12"/>
  <c r="A148" i="12"/>
  <c r="L147" i="12"/>
  <c r="I147" i="12"/>
  <c r="J147" i="12" s="1"/>
  <c r="C147" i="12"/>
  <c r="F147" i="12" s="1"/>
  <c r="G149" i="12" s="1"/>
  <c r="B147" i="12"/>
  <c r="K149" i="12" s="1"/>
  <c r="A147" i="12"/>
  <c r="J146" i="12"/>
  <c r="I146" i="12"/>
  <c r="F146" i="12"/>
  <c r="G147" i="12" s="1"/>
  <c r="C146" i="12"/>
  <c r="B146" i="12"/>
  <c r="K146" i="12" s="1"/>
  <c r="A146" i="12"/>
  <c r="J145" i="12"/>
  <c r="I145" i="12"/>
  <c r="F145" i="12"/>
  <c r="L145" i="12"/>
  <c r="C145" i="12"/>
  <c r="B145" i="12"/>
  <c r="K147" i="12" s="1"/>
  <c r="A145" i="12"/>
  <c r="I144" i="12"/>
  <c r="J144" i="12" s="1"/>
  <c r="C144" i="12"/>
  <c r="F144" i="12" s="1"/>
  <c r="G146" i="12" s="1"/>
  <c r="B144" i="12"/>
  <c r="A144" i="12"/>
  <c r="L143" i="12"/>
  <c r="I143" i="12"/>
  <c r="J143" i="12" s="1"/>
  <c r="C143" i="12"/>
  <c r="F143" i="12" s="1"/>
  <c r="G145" i="12" s="1"/>
  <c r="B143" i="12"/>
  <c r="K145" i="12" s="1"/>
  <c r="A143" i="12"/>
  <c r="J142" i="12"/>
  <c r="I142" i="12"/>
  <c r="F142" i="12"/>
  <c r="G143" i="12" s="1"/>
  <c r="L142" i="12"/>
  <c r="C142" i="12"/>
  <c r="B142" i="12"/>
  <c r="K142" i="12" s="1"/>
  <c r="A142" i="12"/>
  <c r="J141" i="12"/>
  <c r="I141" i="12"/>
  <c r="F141" i="12"/>
  <c r="L141" i="12"/>
  <c r="C141" i="12"/>
  <c r="B141" i="12"/>
  <c r="K143" i="12" s="1"/>
  <c r="A141" i="12"/>
  <c r="I140" i="12"/>
  <c r="J140" i="12" s="1"/>
  <c r="C140" i="12"/>
  <c r="F140" i="12" s="1"/>
  <c r="G142" i="12" s="1"/>
  <c r="B140" i="12"/>
  <c r="A140" i="12"/>
  <c r="J139" i="12"/>
  <c r="I139" i="12"/>
  <c r="C139" i="12"/>
  <c r="F139" i="12" s="1"/>
  <c r="G141" i="12" s="1"/>
  <c r="B139" i="12"/>
  <c r="K141" i="12" s="1"/>
  <c r="A139" i="12"/>
  <c r="J138" i="12"/>
  <c r="I138" i="12"/>
  <c r="F138" i="12"/>
  <c r="L138" i="12"/>
  <c r="C138" i="12"/>
  <c r="B138" i="12"/>
  <c r="K138" i="12" s="1"/>
  <c r="A138" i="12"/>
  <c r="J137" i="12"/>
  <c r="I137" i="12"/>
  <c r="F137" i="12"/>
  <c r="L137" i="12"/>
  <c r="C137" i="12"/>
  <c r="B137" i="12"/>
  <c r="K139" i="12" s="1"/>
  <c r="L139" i="12" s="1"/>
  <c r="A137" i="12"/>
  <c r="I136" i="12"/>
  <c r="J136" i="12" s="1"/>
  <c r="C136" i="12"/>
  <c r="F136" i="12" s="1"/>
  <c r="G138" i="12" s="1"/>
  <c r="B136" i="12"/>
  <c r="A136" i="12"/>
  <c r="L135" i="12"/>
  <c r="I135" i="12"/>
  <c r="J135" i="12" s="1"/>
  <c r="C135" i="12"/>
  <c r="F135" i="12" s="1"/>
  <c r="G137" i="12" s="1"/>
  <c r="B135" i="12"/>
  <c r="K137" i="12" s="1"/>
  <c r="A135" i="12"/>
  <c r="J134" i="12"/>
  <c r="I134" i="12"/>
  <c r="F134" i="12"/>
  <c r="G135" i="12" s="1"/>
  <c r="C134" i="12"/>
  <c r="B134" i="12"/>
  <c r="K134" i="12" s="1"/>
  <c r="A134" i="12"/>
  <c r="J133" i="12"/>
  <c r="I133" i="12"/>
  <c r="F133" i="12"/>
  <c r="C133" i="12"/>
  <c r="B133" i="12"/>
  <c r="K135" i="12" s="1"/>
  <c r="A133" i="12"/>
  <c r="I132" i="12"/>
  <c r="J132" i="12" s="1"/>
  <c r="C132" i="12"/>
  <c r="F132" i="12" s="1"/>
  <c r="G134" i="12" s="1"/>
  <c r="B132" i="12"/>
  <c r="A132" i="12"/>
  <c r="L131" i="12"/>
  <c r="I131" i="12"/>
  <c r="J131" i="12" s="1"/>
  <c r="C131" i="12"/>
  <c r="F131" i="12" s="1"/>
  <c r="G133" i="12" s="1"/>
  <c r="B131" i="12"/>
  <c r="K133" i="12" s="1"/>
  <c r="A131" i="12"/>
  <c r="J130" i="12"/>
  <c r="I130" i="12"/>
  <c r="F130" i="12"/>
  <c r="G131" i="12" s="1"/>
  <c r="L130" i="12"/>
  <c r="C130" i="12"/>
  <c r="B130" i="12"/>
  <c r="K130" i="12" s="1"/>
  <c r="A130" i="12"/>
  <c r="J129" i="12"/>
  <c r="I129" i="12"/>
  <c r="F129" i="12"/>
  <c r="L129" i="12"/>
  <c r="C129" i="12"/>
  <c r="B129" i="12"/>
  <c r="K131" i="12" s="1"/>
  <c r="A129" i="12"/>
  <c r="I128" i="12"/>
  <c r="J128" i="12" s="1"/>
  <c r="C128" i="12"/>
  <c r="F128" i="12" s="1"/>
  <c r="G130" i="12" s="1"/>
  <c r="B128" i="12"/>
  <c r="A128" i="12"/>
  <c r="I127" i="12"/>
  <c r="J127" i="12" s="1"/>
  <c r="C127" i="12"/>
  <c r="F127" i="12" s="1"/>
  <c r="G129" i="12" s="1"/>
  <c r="B127" i="12"/>
  <c r="K129" i="12" s="1"/>
  <c r="A127" i="12"/>
  <c r="J126" i="12"/>
  <c r="I126" i="12"/>
  <c r="F126" i="12"/>
  <c r="G127" i="12" s="1"/>
  <c r="C126" i="12"/>
  <c r="B126" i="12"/>
  <c r="K126" i="12" s="1"/>
  <c r="A126" i="12"/>
  <c r="J125" i="12"/>
  <c r="I125" i="12"/>
  <c r="F125" i="12"/>
  <c r="C125" i="12"/>
  <c r="B125" i="12"/>
  <c r="K127" i="12" s="1"/>
  <c r="L127" i="12" s="1"/>
  <c r="A125" i="12"/>
  <c r="I124" i="12"/>
  <c r="J124" i="12" s="1"/>
  <c r="L124" i="12"/>
  <c r="C124" i="12"/>
  <c r="F124" i="12" s="1"/>
  <c r="G126" i="12" s="1"/>
  <c r="B124" i="12"/>
  <c r="A124" i="12"/>
  <c r="L123" i="12"/>
  <c r="I123" i="12"/>
  <c r="J123" i="12" s="1"/>
  <c r="C123" i="12"/>
  <c r="F123" i="12" s="1"/>
  <c r="G125" i="12" s="1"/>
  <c r="B123" i="12"/>
  <c r="K125" i="12" s="1"/>
  <c r="A123" i="12"/>
  <c r="J122" i="12"/>
  <c r="I122" i="12"/>
  <c r="F122" i="12"/>
  <c r="G123" i="12" s="1"/>
  <c r="C122" i="12"/>
  <c r="B122" i="12"/>
  <c r="K122" i="12" s="1"/>
  <c r="A122" i="12"/>
  <c r="J121" i="12"/>
  <c r="I121" i="12"/>
  <c r="F121" i="12"/>
  <c r="L121" i="12"/>
  <c r="C121" i="12"/>
  <c r="B121" i="12"/>
  <c r="K123" i="12" s="1"/>
  <c r="A121" i="12"/>
  <c r="I120" i="12"/>
  <c r="J120" i="12" s="1"/>
  <c r="C120" i="12"/>
  <c r="F120" i="12" s="1"/>
  <c r="G122" i="12" s="1"/>
  <c r="B120" i="12"/>
  <c r="A120" i="12"/>
  <c r="L119" i="12"/>
  <c r="I119" i="12"/>
  <c r="J119" i="12" s="1"/>
  <c r="C119" i="12"/>
  <c r="F119" i="12" s="1"/>
  <c r="G121" i="12" s="1"/>
  <c r="B119" i="12"/>
  <c r="K121" i="12" s="1"/>
  <c r="A119" i="12"/>
  <c r="L118" i="12"/>
  <c r="J118" i="12"/>
  <c r="I118" i="12"/>
  <c r="F118" i="12"/>
  <c r="C118" i="12"/>
  <c r="B118" i="12"/>
  <c r="K118" i="12" s="1"/>
  <c r="A118" i="12"/>
  <c r="J117" i="12"/>
  <c r="I117" i="12"/>
  <c r="F117" i="12"/>
  <c r="L117" i="12"/>
  <c r="C117" i="12"/>
  <c r="B117" i="12"/>
  <c r="K119" i="12" s="1"/>
  <c r="A117" i="12"/>
  <c r="I116" i="12"/>
  <c r="J116" i="12" s="1"/>
  <c r="C116" i="12"/>
  <c r="F116" i="12" s="1"/>
  <c r="G118" i="12" s="1"/>
  <c r="B116" i="12"/>
  <c r="A116" i="12"/>
  <c r="I115" i="12"/>
  <c r="J115" i="12" s="1"/>
  <c r="C115" i="12"/>
  <c r="F115" i="12" s="1"/>
  <c r="B115" i="12"/>
  <c r="K117" i="12" s="1"/>
  <c r="A115" i="12"/>
  <c r="J114" i="12"/>
  <c r="I114" i="12"/>
  <c r="F114" i="12"/>
  <c r="G115" i="12" s="1"/>
  <c r="C114" i="12"/>
  <c r="B114" i="12"/>
  <c r="K114" i="12" s="1"/>
  <c r="L114" i="12" s="1"/>
  <c r="A114" i="12"/>
  <c r="J113" i="12"/>
  <c r="I113" i="12"/>
  <c r="F113" i="12"/>
  <c r="L113" i="12"/>
  <c r="C113" i="12"/>
  <c r="B113" i="12"/>
  <c r="K113" i="12" s="1"/>
  <c r="A113" i="12"/>
  <c r="I112" i="12"/>
  <c r="J112" i="12" s="1"/>
  <c r="C112" i="12"/>
  <c r="F112" i="12" s="1"/>
  <c r="G114" i="12" s="1"/>
  <c r="B112" i="12"/>
  <c r="A112" i="12"/>
  <c r="I111" i="12"/>
  <c r="J111" i="12" s="1"/>
  <c r="C111" i="12"/>
  <c r="F111" i="12" s="1"/>
  <c r="B111" i="12"/>
  <c r="A111" i="12"/>
  <c r="L110" i="12"/>
  <c r="J110" i="12"/>
  <c r="I110" i="12"/>
  <c r="F110" i="12"/>
  <c r="G111" i="12" s="1"/>
  <c r="C110" i="12"/>
  <c r="B110" i="12"/>
  <c r="A110" i="12"/>
  <c r="J109" i="12"/>
  <c r="I109" i="12"/>
  <c r="F109" i="12"/>
  <c r="L109" i="12"/>
  <c r="C109" i="12"/>
  <c r="B109" i="12"/>
  <c r="K109" i="12" s="1"/>
  <c r="A109" i="12"/>
  <c r="I108" i="12"/>
  <c r="J108" i="12" s="1"/>
  <c r="C108" i="12"/>
  <c r="F108" i="12" s="1"/>
  <c r="G110" i="12" s="1"/>
  <c r="B108" i="12"/>
  <c r="A108" i="12"/>
  <c r="L107" i="12"/>
  <c r="I107" i="12"/>
  <c r="J107" i="12" s="1"/>
  <c r="C107" i="12"/>
  <c r="F107" i="12" s="1"/>
  <c r="G109" i="12" s="1"/>
  <c r="B107" i="12"/>
  <c r="A107" i="12"/>
  <c r="L106" i="12"/>
  <c r="I106" i="12"/>
  <c r="J106" i="12" s="1"/>
  <c r="F106" i="12"/>
  <c r="C106" i="12"/>
  <c r="B106" i="12"/>
  <c r="K108" i="12" s="1"/>
  <c r="A106" i="12"/>
  <c r="J105" i="12"/>
  <c r="I105" i="12"/>
  <c r="F105" i="12"/>
  <c r="G107" i="12" s="1"/>
  <c r="L105" i="12"/>
  <c r="C105" i="12"/>
  <c r="B105" i="12"/>
  <c r="K107" i="12" s="1"/>
  <c r="A105" i="12"/>
  <c r="I104" i="12"/>
  <c r="J104" i="12" s="1"/>
  <c r="C104" i="12"/>
  <c r="F104" i="12" s="1"/>
  <c r="G106" i="12" s="1"/>
  <c r="B104" i="12"/>
  <c r="A104" i="12"/>
  <c r="L103" i="12"/>
  <c r="I103" i="12"/>
  <c r="J103" i="12" s="1"/>
  <c r="C103" i="12"/>
  <c r="F103" i="12" s="1"/>
  <c r="B103" i="12"/>
  <c r="A103" i="12"/>
  <c r="L102" i="12"/>
  <c r="I102" i="12"/>
  <c r="J102" i="12" s="1"/>
  <c r="C102" i="12"/>
  <c r="F102" i="12" s="1"/>
  <c r="G104" i="12" s="1"/>
  <c r="B102" i="12"/>
  <c r="K104" i="12" s="1"/>
  <c r="A102" i="12"/>
  <c r="J101" i="12"/>
  <c r="I101" i="12"/>
  <c r="L101" i="12"/>
  <c r="C101" i="12"/>
  <c r="F101" i="12" s="1"/>
  <c r="G103" i="12" s="1"/>
  <c r="B101" i="12"/>
  <c r="K103" i="12" s="1"/>
  <c r="A101" i="12"/>
  <c r="I100" i="12"/>
  <c r="J100" i="12" s="1"/>
  <c r="C100" i="12"/>
  <c r="F100" i="12" s="1"/>
  <c r="G102" i="12" s="1"/>
  <c r="B100" i="12"/>
  <c r="K102" i="12" s="1"/>
  <c r="A100" i="12"/>
  <c r="I99" i="12"/>
  <c r="J99" i="12" s="1"/>
  <c r="C99" i="12"/>
  <c r="F99" i="12" s="1"/>
  <c r="G101" i="12" s="1"/>
  <c r="B99" i="12"/>
  <c r="K101" i="12" s="1"/>
  <c r="A99" i="12"/>
  <c r="L98" i="12"/>
  <c r="I98" i="12"/>
  <c r="J98" i="12" s="1"/>
  <c r="F98" i="12"/>
  <c r="C98" i="12"/>
  <c r="B98" i="12"/>
  <c r="K98" i="12" s="1"/>
  <c r="A98" i="12"/>
  <c r="J97" i="12"/>
  <c r="I97" i="12"/>
  <c r="F97" i="12"/>
  <c r="L97" i="12"/>
  <c r="C97" i="12"/>
  <c r="B97" i="12"/>
  <c r="K99" i="12" s="1"/>
  <c r="L99" i="12" s="1"/>
  <c r="A97" i="12"/>
  <c r="I96" i="12"/>
  <c r="J96" i="12" s="1"/>
  <c r="L96" i="12"/>
  <c r="C96" i="12"/>
  <c r="F96" i="12" s="1"/>
  <c r="G98" i="12" s="1"/>
  <c r="B96" i="12"/>
  <c r="A96" i="12"/>
  <c r="L95" i="12"/>
  <c r="I95" i="12"/>
  <c r="J95" i="12" s="1"/>
  <c r="C95" i="12"/>
  <c r="F95" i="12" s="1"/>
  <c r="B95" i="12"/>
  <c r="K97" i="12" s="1"/>
  <c r="A95" i="12"/>
  <c r="L94" i="12"/>
  <c r="I94" i="12"/>
  <c r="J94" i="12" s="1"/>
  <c r="F94" i="12"/>
  <c r="G95" i="12" s="1"/>
  <c r="C94" i="12"/>
  <c r="B94" i="12"/>
  <c r="K94" i="12" s="1"/>
  <c r="A94" i="12"/>
  <c r="J93" i="12"/>
  <c r="I93" i="12"/>
  <c r="F93" i="12"/>
  <c r="L93" i="12"/>
  <c r="C93" i="12"/>
  <c r="B93" i="12"/>
  <c r="K95" i="12" s="1"/>
  <c r="A93" i="12"/>
  <c r="I92" i="12"/>
  <c r="J92" i="12" s="1"/>
  <c r="C92" i="12"/>
  <c r="F92" i="12" s="1"/>
  <c r="G94" i="12" s="1"/>
  <c r="B92" i="12"/>
  <c r="A92" i="12"/>
  <c r="L91" i="12"/>
  <c r="J91" i="12"/>
  <c r="I91" i="12"/>
  <c r="C91" i="12"/>
  <c r="F91" i="12" s="1"/>
  <c r="G93" i="12" s="1"/>
  <c r="B91" i="12"/>
  <c r="K93" i="12" s="1"/>
  <c r="A91" i="12"/>
  <c r="J90" i="12"/>
  <c r="I90" i="12"/>
  <c r="F90" i="12"/>
  <c r="C90" i="12"/>
  <c r="B90" i="12"/>
  <c r="K90" i="12" s="1"/>
  <c r="L90" i="12" s="1"/>
  <c r="A90" i="12"/>
  <c r="J89" i="12"/>
  <c r="I89" i="12"/>
  <c r="F89" i="12"/>
  <c r="L89" i="12"/>
  <c r="C89" i="12"/>
  <c r="B89" i="12"/>
  <c r="K89" i="12" s="1"/>
  <c r="A89" i="12"/>
  <c r="J88" i="12"/>
  <c r="I88" i="12"/>
  <c r="L88" i="12"/>
  <c r="C88" i="12"/>
  <c r="F88" i="12" s="1"/>
  <c r="G90" i="12" s="1"/>
  <c r="B88" i="12"/>
  <c r="A88" i="12"/>
  <c r="L87" i="12"/>
  <c r="J87" i="12"/>
  <c r="I87" i="12"/>
  <c r="C87" i="12"/>
  <c r="F87" i="12" s="1"/>
  <c r="G89" i="12" s="1"/>
  <c r="B87" i="12"/>
  <c r="A87" i="12"/>
  <c r="L86" i="12"/>
  <c r="J86" i="12"/>
  <c r="I86" i="12"/>
  <c r="F86" i="12"/>
  <c r="C86" i="12"/>
  <c r="B86" i="12"/>
  <c r="K86" i="12" s="1"/>
  <c r="A86" i="12"/>
  <c r="J85" i="12"/>
  <c r="I85" i="12"/>
  <c r="F85" i="12"/>
  <c r="L85" i="12"/>
  <c r="C85" i="12"/>
  <c r="B85" i="12"/>
  <c r="K85" i="12" s="1"/>
  <c r="A85" i="12"/>
  <c r="J84" i="12"/>
  <c r="I84" i="12"/>
  <c r="C84" i="12"/>
  <c r="F84" i="12" s="1"/>
  <c r="G86" i="12" s="1"/>
  <c r="B84" i="12"/>
  <c r="A84" i="12"/>
  <c r="L83" i="12"/>
  <c r="J83" i="12"/>
  <c r="I83" i="12"/>
  <c r="C83" i="12"/>
  <c r="F83" i="12" s="1"/>
  <c r="G85" i="12" s="1"/>
  <c r="B83" i="12"/>
  <c r="A83" i="12"/>
  <c r="L82" i="12"/>
  <c r="J82" i="12"/>
  <c r="I82" i="12"/>
  <c r="F82" i="12"/>
  <c r="C82" i="12"/>
  <c r="B82" i="12"/>
  <c r="K82" i="12" s="1"/>
  <c r="A82" i="12"/>
  <c r="J81" i="12"/>
  <c r="I81" i="12"/>
  <c r="F81" i="12"/>
  <c r="L81" i="12"/>
  <c r="C81" i="12"/>
  <c r="B81" i="12"/>
  <c r="K83" i="12" s="1"/>
  <c r="A81" i="12"/>
  <c r="I80" i="12"/>
  <c r="J80" i="12" s="1"/>
  <c r="C80" i="12"/>
  <c r="F80" i="12" s="1"/>
  <c r="G82" i="12" s="1"/>
  <c r="B80" i="12"/>
  <c r="A80" i="12"/>
  <c r="I79" i="12"/>
  <c r="J79" i="12" s="1"/>
  <c r="C79" i="12"/>
  <c r="F79" i="12" s="1"/>
  <c r="B79" i="12"/>
  <c r="K81" i="12" s="1"/>
  <c r="A79" i="12"/>
  <c r="J78" i="12"/>
  <c r="I78" i="12"/>
  <c r="F78" i="12"/>
  <c r="L78" i="12"/>
  <c r="C78" i="12"/>
  <c r="B78" i="12"/>
  <c r="K80" i="12" s="1"/>
  <c r="A78" i="12"/>
  <c r="J77" i="12"/>
  <c r="I77" i="12"/>
  <c r="F77" i="12"/>
  <c r="L77" i="12"/>
  <c r="C77" i="12"/>
  <c r="B77" i="12"/>
  <c r="K78" i="12" s="1"/>
  <c r="A77" i="12"/>
  <c r="I76" i="12"/>
  <c r="J76" i="12" s="1"/>
  <c r="C76" i="12"/>
  <c r="F76" i="12" s="1"/>
  <c r="G78" i="12" s="1"/>
  <c r="B76" i="12"/>
  <c r="A76" i="12"/>
  <c r="L75" i="12"/>
  <c r="I75" i="12"/>
  <c r="J75" i="12" s="1"/>
  <c r="C75" i="12"/>
  <c r="F75" i="12" s="1"/>
  <c r="B75" i="12"/>
  <c r="K77" i="12" s="1"/>
  <c r="A75" i="12"/>
  <c r="J74" i="12"/>
  <c r="I74" i="12"/>
  <c r="F74" i="12"/>
  <c r="G76" i="12" s="1"/>
  <c r="L74" i="12"/>
  <c r="C74" i="12"/>
  <c r="B74" i="12"/>
  <c r="K76" i="12" s="1"/>
  <c r="A74" i="12"/>
  <c r="J73" i="12"/>
  <c r="I73" i="12"/>
  <c r="F73" i="12"/>
  <c r="G75" i="12" s="1"/>
  <c r="L73" i="12"/>
  <c r="C73" i="12"/>
  <c r="B73" i="12"/>
  <c r="K74" i="12" s="1"/>
  <c r="A73" i="12"/>
  <c r="I72" i="12"/>
  <c r="J72" i="12" s="1"/>
  <c r="L72" i="12"/>
  <c r="C72" i="12"/>
  <c r="F72" i="12" s="1"/>
  <c r="G74" i="12" s="1"/>
  <c r="B72" i="12"/>
  <c r="A72" i="12"/>
  <c r="L71" i="12"/>
  <c r="I71" i="12"/>
  <c r="J71" i="12" s="1"/>
  <c r="C71" i="12"/>
  <c r="F71" i="12" s="1"/>
  <c r="G73" i="12" s="1"/>
  <c r="B71" i="12"/>
  <c r="K73" i="12" s="1"/>
  <c r="A71" i="12"/>
  <c r="J70" i="12"/>
  <c r="I70" i="12"/>
  <c r="F70" i="12"/>
  <c r="C70" i="12"/>
  <c r="B70" i="12"/>
  <c r="K72" i="12" s="1"/>
  <c r="A70" i="12"/>
  <c r="J69" i="12"/>
  <c r="I69" i="12"/>
  <c r="F69" i="12"/>
  <c r="C69" i="12"/>
  <c r="B69" i="12"/>
  <c r="K70" i="12" s="1"/>
  <c r="L70" i="12" s="1"/>
  <c r="A69" i="12"/>
  <c r="I68" i="12"/>
  <c r="J68" i="12" s="1"/>
  <c r="C68" i="12"/>
  <c r="F68" i="12" s="1"/>
  <c r="G70" i="12" s="1"/>
  <c r="B68" i="12"/>
  <c r="A68" i="12"/>
  <c r="L67" i="12"/>
  <c r="I67" i="12"/>
  <c r="J67" i="12" s="1"/>
  <c r="C67" i="12"/>
  <c r="F67" i="12" s="1"/>
  <c r="G69" i="12" s="1"/>
  <c r="B67" i="12"/>
  <c r="K69" i="12" s="1"/>
  <c r="A67" i="12"/>
  <c r="L66" i="12"/>
  <c r="J66" i="12"/>
  <c r="I66" i="12"/>
  <c r="F66" i="12"/>
  <c r="C66" i="12"/>
  <c r="B66" i="12"/>
  <c r="K68" i="12" s="1"/>
  <c r="A66" i="12"/>
  <c r="J65" i="12"/>
  <c r="I65" i="12"/>
  <c r="F65" i="12"/>
  <c r="L65" i="12"/>
  <c r="C65" i="12"/>
  <c r="B65" i="12"/>
  <c r="K65" i="12" s="1"/>
  <c r="A65" i="12"/>
  <c r="I64" i="12"/>
  <c r="J64" i="12" s="1"/>
  <c r="C64" i="12"/>
  <c r="F64" i="12" s="1"/>
  <c r="G66" i="12" s="1"/>
  <c r="B64" i="12"/>
  <c r="A64" i="12"/>
  <c r="I63" i="12"/>
  <c r="J63" i="12" s="1"/>
  <c r="C63" i="12"/>
  <c r="F63" i="12" s="1"/>
  <c r="B63" i="12"/>
  <c r="A63" i="12"/>
  <c r="J62" i="12"/>
  <c r="I62" i="12"/>
  <c r="F62" i="12"/>
  <c r="C62" i="12"/>
  <c r="B62" i="12"/>
  <c r="K64" i="12" s="1"/>
  <c r="A62" i="12"/>
  <c r="J61" i="12"/>
  <c r="I61" i="12"/>
  <c r="F61" i="12"/>
  <c r="L61" i="12"/>
  <c r="C61" i="12"/>
  <c r="B61" i="12"/>
  <c r="K61" i="12" s="1"/>
  <c r="A61" i="12"/>
  <c r="I60" i="12"/>
  <c r="J60" i="12" s="1"/>
  <c r="L60" i="12"/>
  <c r="C60" i="12"/>
  <c r="F60" i="12" s="1"/>
  <c r="G62" i="12" s="1"/>
  <c r="B60" i="12"/>
  <c r="A60" i="12"/>
  <c r="L59" i="12"/>
  <c r="I59" i="12"/>
  <c r="J59" i="12" s="1"/>
  <c r="C59" i="12"/>
  <c r="F59" i="12" s="1"/>
  <c r="B59" i="12"/>
  <c r="A59" i="12"/>
  <c r="J58" i="12"/>
  <c r="I58" i="12"/>
  <c r="F58" i="12"/>
  <c r="G60" i="12" s="1"/>
  <c r="C58" i="12"/>
  <c r="B58" i="12"/>
  <c r="K60" i="12" s="1"/>
  <c r="A58" i="12"/>
  <c r="J57" i="12"/>
  <c r="I57" i="12"/>
  <c r="F57" i="12"/>
  <c r="G59" i="12" s="1"/>
  <c r="C57" i="12"/>
  <c r="B57" i="12"/>
  <c r="K57" i="12" s="1"/>
  <c r="A57" i="12"/>
  <c r="I56" i="12"/>
  <c r="J56" i="12" s="1"/>
  <c r="C56" i="12"/>
  <c r="F56" i="12" s="1"/>
  <c r="G58" i="12" s="1"/>
  <c r="B56" i="12"/>
  <c r="A56" i="12"/>
  <c r="I55" i="12"/>
  <c r="J55" i="12" s="1"/>
  <c r="C55" i="12"/>
  <c r="F55" i="12" s="1"/>
  <c r="G57" i="12" s="1"/>
  <c r="B55" i="12"/>
  <c r="A55" i="12"/>
  <c r="L54" i="12"/>
  <c r="J54" i="12"/>
  <c r="I54" i="12"/>
  <c r="F54" i="12"/>
  <c r="C54" i="12"/>
  <c r="B54" i="12"/>
  <c r="K56" i="12" s="1"/>
  <c r="A54" i="12"/>
  <c r="J53" i="12"/>
  <c r="I53" i="12"/>
  <c r="F53" i="12"/>
  <c r="G55" i="12" s="1"/>
  <c r="L53" i="12"/>
  <c r="C53" i="12"/>
  <c r="B53" i="12"/>
  <c r="K53" i="12" s="1"/>
  <c r="A53" i="12"/>
  <c r="I52" i="12"/>
  <c r="J52" i="12" s="1"/>
  <c r="L52" i="12"/>
  <c r="C52" i="12"/>
  <c r="F52" i="12" s="1"/>
  <c r="G54" i="12" s="1"/>
  <c r="B52" i="12"/>
  <c r="A52" i="12"/>
  <c r="I51" i="12"/>
  <c r="J51" i="12" s="1"/>
  <c r="C51" i="12"/>
  <c r="F51" i="12" s="1"/>
  <c r="G53" i="12" s="1"/>
  <c r="B51" i="12"/>
  <c r="A51" i="12"/>
  <c r="L50" i="12"/>
  <c r="J50" i="12"/>
  <c r="I50" i="12"/>
  <c r="F50" i="12"/>
  <c r="C50" i="12"/>
  <c r="B50" i="12"/>
  <c r="K52" i="12" s="1"/>
  <c r="A50" i="12"/>
  <c r="J49" i="12"/>
  <c r="I49" i="12"/>
  <c r="F49" i="12"/>
  <c r="L49" i="12"/>
  <c r="C49" i="12"/>
  <c r="B49" i="12"/>
  <c r="K49" i="12" s="1"/>
  <c r="A49" i="12"/>
  <c r="I48" i="12"/>
  <c r="J48" i="12" s="1"/>
  <c r="C48" i="12"/>
  <c r="F48" i="12" s="1"/>
  <c r="G50" i="12" s="1"/>
  <c r="B48" i="12"/>
  <c r="A48" i="12"/>
  <c r="L47" i="12"/>
  <c r="I47" i="12"/>
  <c r="J47" i="12" s="1"/>
  <c r="C47" i="12"/>
  <c r="F47" i="12" s="1"/>
  <c r="G49" i="12" s="1"/>
  <c r="B47" i="12"/>
  <c r="A47" i="12"/>
  <c r="L46" i="12"/>
  <c r="I46" i="12"/>
  <c r="J46" i="12" s="1"/>
  <c r="F46" i="12"/>
  <c r="G48" i="12" s="1"/>
  <c r="C46" i="12"/>
  <c r="B46" i="12"/>
  <c r="K48" i="12" s="1"/>
  <c r="A46" i="12"/>
  <c r="J45" i="12"/>
  <c r="I45" i="12"/>
  <c r="F45" i="12"/>
  <c r="G47" i="12" s="1"/>
  <c r="L45" i="12"/>
  <c r="C45" i="12"/>
  <c r="B45" i="12"/>
  <c r="K45" i="12" s="1"/>
  <c r="A45" i="12"/>
  <c r="I44" i="12"/>
  <c r="J44" i="12" s="1"/>
  <c r="C44" i="12"/>
  <c r="F44" i="12" s="1"/>
  <c r="G46" i="12" s="1"/>
  <c r="B44" i="12"/>
  <c r="A44" i="12"/>
  <c r="I43" i="12"/>
  <c r="J43" i="12" s="1"/>
  <c r="C43" i="12"/>
  <c r="F43" i="12" s="1"/>
  <c r="B43" i="12"/>
  <c r="A43" i="12"/>
  <c r="I42" i="12"/>
  <c r="J42" i="12" s="1"/>
  <c r="F42" i="12"/>
  <c r="C42" i="12"/>
  <c r="B42" i="12"/>
  <c r="K44" i="12" s="1"/>
  <c r="A42" i="12"/>
  <c r="J41" i="12"/>
  <c r="I41" i="12"/>
  <c r="F41" i="12"/>
  <c r="G43" i="12" s="1"/>
  <c r="C41" i="12"/>
  <c r="B41" i="12"/>
  <c r="K41" i="12" s="1"/>
  <c r="A41" i="12"/>
  <c r="I40" i="12"/>
  <c r="J40" i="12" s="1"/>
  <c r="C40" i="12"/>
  <c r="F40" i="12" s="1"/>
  <c r="G42" i="12" s="1"/>
  <c r="B40" i="12"/>
  <c r="A40" i="12"/>
  <c r="L39" i="12"/>
  <c r="I39" i="12"/>
  <c r="J39" i="12" s="1"/>
  <c r="C39" i="12"/>
  <c r="F39" i="12" s="1"/>
  <c r="G41" i="12" s="1"/>
  <c r="B39" i="12"/>
  <c r="A39" i="12"/>
  <c r="I38" i="12"/>
  <c r="J38" i="12" s="1"/>
  <c r="F38" i="12"/>
  <c r="G40" i="12" s="1"/>
  <c r="C38" i="12"/>
  <c r="B38" i="12"/>
  <c r="K40" i="12" s="1"/>
  <c r="A38" i="12"/>
  <c r="J37" i="12"/>
  <c r="I37" i="12"/>
  <c r="F37" i="12"/>
  <c r="G39" i="12" s="1"/>
  <c r="C37" i="12"/>
  <c r="B37" i="12"/>
  <c r="K37" i="12" s="1"/>
  <c r="A37" i="12"/>
  <c r="I36" i="12"/>
  <c r="J36" i="12" s="1"/>
  <c r="C36" i="12"/>
  <c r="F36" i="12" s="1"/>
  <c r="G38" i="12" s="1"/>
  <c r="B36" i="12"/>
  <c r="A36" i="12"/>
  <c r="I35" i="12"/>
  <c r="J35" i="12" s="1"/>
  <c r="C35" i="12"/>
  <c r="F35" i="12" s="1"/>
  <c r="B35" i="12"/>
  <c r="A35" i="12"/>
  <c r="I34" i="12"/>
  <c r="J34" i="12" s="1"/>
  <c r="F34" i="12"/>
  <c r="C34" i="12"/>
  <c r="B34" i="12"/>
  <c r="K36" i="12" s="1"/>
  <c r="A34" i="12"/>
  <c r="J33" i="12"/>
  <c r="I33" i="12"/>
  <c r="F33" i="12"/>
  <c r="G35" i="12" s="1"/>
  <c r="L33" i="12"/>
  <c r="C33" i="12"/>
  <c r="B33" i="12"/>
  <c r="K33" i="12" s="1"/>
  <c r="A33" i="12"/>
  <c r="I32" i="12"/>
  <c r="J32" i="12" s="1"/>
  <c r="C32" i="12"/>
  <c r="F32" i="12" s="1"/>
  <c r="G34" i="12" s="1"/>
  <c r="B32" i="12"/>
  <c r="A32" i="12"/>
  <c r="L31" i="12"/>
  <c r="I31" i="12"/>
  <c r="J31" i="12" s="1"/>
  <c r="C31" i="12"/>
  <c r="F31" i="12" s="1"/>
  <c r="B31" i="12"/>
  <c r="A31" i="12"/>
  <c r="I30" i="12"/>
  <c r="J30" i="12" s="1"/>
  <c r="C30" i="12"/>
  <c r="F30" i="12" s="1"/>
  <c r="B30" i="12"/>
  <c r="K32" i="12" s="1"/>
  <c r="A30" i="12"/>
  <c r="J29" i="12"/>
  <c r="I29" i="12"/>
  <c r="F29" i="12"/>
  <c r="G31" i="12" s="1"/>
  <c r="C29" i="12"/>
  <c r="B29" i="12"/>
  <c r="K29" i="12" s="1"/>
  <c r="A29" i="12"/>
  <c r="I28" i="12"/>
  <c r="J28" i="12" s="1"/>
  <c r="C28" i="12"/>
  <c r="F28" i="12" s="1"/>
  <c r="B28" i="12"/>
  <c r="A28" i="12"/>
  <c r="I27" i="12"/>
  <c r="J27" i="12" s="1"/>
  <c r="C27" i="12"/>
  <c r="F27" i="12" s="1"/>
  <c r="G29" i="12" s="1"/>
  <c r="B27" i="12"/>
  <c r="A27" i="12"/>
  <c r="L26" i="12"/>
  <c r="I26" i="12"/>
  <c r="J26" i="12" s="1"/>
  <c r="C26" i="12"/>
  <c r="F26" i="12" s="1"/>
  <c r="G28" i="12" s="1"/>
  <c r="B26" i="12"/>
  <c r="K28" i="12" s="1"/>
  <c r="A26" i="12"/>
  <c r="J25" i="12"/>
  <c r="I25" i="12"/>
  <c r="F25" i="12"/>
  <c r="G27" i="12" s="1"/>
  <c r="L25" i="12"/>
  <c r="C25" i="12"/>
  <c r="B25" i="12"/>
  <c r="K25" i="12" s="1"/>
  <c r="A25" i="12"/>
  <c r="I24" i="12"/>
  <c r="J24" i="12" s="1"/>
  <c r="C24" i="12"/>
  <c r="F24" i="12" s="1"/>
  <c r="G26" i="12" s="1"/>
  <c r="B24" i="12"/>
  <c r="A24" i="12"/>
  <c r="I23" i="12"/>
  <c r="J23" i="12" s="1"/>
  <c r="C23" i="12"/>
  <c r="F23" i="12" s="1"/>
  <c r="B23" i="12"/>
  <c r="A23" i="12"/>
  <c r="I22" i="12"/>
  <c r="J22" i="12" s="1"/>
  <c r="C22" i="12"/>
  <c r="F22" i="12" s="1"/>
  <c r="G24" i="12" s="1"/>
  <c r="B22" i="12"/>
  <c r="K24" i="12" s="1"/>
  <c r="A22" i="12"/>
  <c r="J21" i="12"/>
  <c r="I21" i="12"/>
  <c r="F21" i="12"/>
  <c r="L21" i="12"/>
  <c r="C21" i="12"/>
  <c r="B21" i="12"/>
  <c r="K21" i="12" s="1"/>
  <c r="A21" i="12"/>
  <c r="I20" i="12"/>
  <c r="J20" i="12" s="1"/>
  <c r="C20" i="12"/>
  <c r="F20" i="12" s="1"/>
  <c r="G22" i="12" s="1"/>
  <c r="B20" i="12"/>
  <c r="A20" i="12"/>
  <c r="L19" i="12"/>
  <c r="I19" i="12"/>
  <c r="J19" i="12" s="1"/>
  <c r="C19" i="12"/>
  <c r="F19" i="12" s="1"/>
  <c r="B19" i="12"/>
  <c r="A19" i="12"/>
  <c r="L18" i="12"/>
  <c r="I18" i="12"/>
  <c r="J18" i="12" s="1"/>
  <c r="C18" i="12"/>
  <c r="F18" i="12" s="1"/>
  <c r="G20" i="12" s="1"/>
  <c r="B18" i="12"/>
  <c r="K20" i="12" s="1"/>
  <c r="A18" i="12"/>
  <c r="J17" i="12"/>
  <c r="I17" i="12"/>
  <c r="F17" i="12"/>
  <c r="L17" i="12"/>
  <c r="C17" i="12"/>
  <c r="B17" i="12"/>
  <c r="K17" i="12" s="1"/>
  <c r="A17" i="12"/>
  <c r="I16" i="12"/>
  <c r="J16" i="12" s="1"/>
  <c r="C16" i="12"/>
  <c r="F16" i="12" s="1"/>
  <c r="G18" i="12" s="1"/>
  <c r="B16" i="12"/>
  <c r="A16" i="12"/>
  <c r="I15" i="12"/>
  <c r="J15" i="12" s="1"/>
  <c r="C15" i="12"/>
  <c r="F15" i="12" s="1"/>
  <c r="G17" i="12" s="1"/>
  <c r="B15" i="12"/>
  <c r="A15" i="12"/>
  <c r="I14" i="12"/>
  <c r="J14" i="12" s="1"/>
  <c r="C14" i="12"/>
  <c r="F14" i="12" s="1"/>
  <c r="G16" i="12" s="1"/>
  <c r="B14" i="12"/>
  <c r="K16" i="12" s="1"/>
  <c r="A14" i="12"/>
  <c r="J13" i="12"/>
  <c r="I13" i="12"/>
  <c r="F13" i="12"/>
  <c r="C13" i="12"/>
  <c r="B13" i="12"/>
  <c r="K15" i="12" s="1"/>
  <c r="L15" i="12" s="1"/>
  <c r="A13" i="12"/>
  <c r="I12" i="12"/>
  <c r="J12" i="12" s="1"/>
  <c r="C12" i="12"/>
  <c r="F12" i="12" s="1"/>
  <c r="B12" i="12"/>
  <c r="K13" i="12" s="1"/>
  <c r="A12" i="12"/>
  <c r="L11" i="12"/>
  <c r="I11" i="12"/>
  <c r="J11" i="12" s="1"/>
  <c r="C11" i="12"/>
  <c r="F11" i="12" s="1"/>
  <c r="G13" i="12" s="1"/>
  <c r="B11" i="12"/>
  <c r="A11" i="12"/>
  <c r="F10" i="12"/>
  <c r="L10" i="12"/>
  <c r="C10" i="12"/>
  <c r="B10" i="12"/>
  <c r="K12" i="12" s="1"/>
  <c r="A10" i="12"/>
  <c r="C9" i="12"/>
  <c r="F9" i="12" s="1"/>
  <c r="B9" i="12"/>
  <c r="K11" i="12" s="1"/>
  <c r="A9" i="12"/>
  <c r="F8" i="12"/>
  <c r="G10" i="12" s="1"/>
  <c r="C8" i="12"/>
  <c r="B8" i="12"/>
  <c r="K10" i="12" s="1"/>
  <c r="A8" i="12"/>
  <c r="F7" i="12"/>
  <c r="G9" i="12" s="1"/>
  <c r="C7" i="12"/>
  <c r="B7" i="12"/>
  <c r="K9" i="12" s="1"/>
  <c r="L9" i="12" s="1"/>
  <c r="A7" i="12"/>
  <c r="F6" i="12"/>
  <c r="G8" i="12" s="1"/>
  <c r="L6" i="12"/>
  <c r="C6" i="12"/>
  <c r="B6" i="12"/>
  <c r="K8" i="12" s="1"/>
  <c r="A6" i="12"/>
  <c r="F5" i="12"/>
  <c r="G7" i="12" s="1"/>
  <c r="L5" i="12"/>
  <c r="C5" i="12"/>
  <c r="B5" i="12"/>
  <c r="K7" i="12" s="1"/>
  <c r="A5" i="12"/>
  <c r="J4" i="12"/>
  <c r="I4" i="12"/>
  <c r="H4" i="12"/>
  <c r="C4" i="12"/>
  <c r="F4" i="12" s="1"/>
  <c r="B4" i="12"/>
  <c r="K6" i="12" s="1"/>
  <c r="A4" i="12"/>
  <c r="L3" i="12"/>
  <c r="I3" i="12"/>
  <c r="F3" i="12"/>
  <c r="G5" i="12" s="1"/>
  <c r="C3" i="12"/>
  <c r="B3" i="12"/>
  <c r="A3" i="12"/>
  <c r="S208" i="4"/>
  <c r="O208" i="4"/>
  <c r="AC207" i="4"/>
  <c r="AA207" i="4"/>
  <c r="Y207" i="4"/>
  <c r="AE207" i="4" s="1"/>
  <c r="AB207" i="4" s="1"/>
  <c r="S207" i="4"/>
  <c r="Q207" i="4"/>
  <c r="O207" i="4"/>
  <c r="U207" i="4" s="1"/>
  <c r="R207" i="4" s="1"/>
  <c r="N207" i="4"/>
  <c r="X207" i="4" s="1"/>
  <c r="AC206" i="4"/>
  <c r="AA206" i="4"/>
  <c r="Y206" i="4"/>
  <c r="AE206" i="4" s="1"/>
  <c r="AB206" i="4" s="1"/>
  <c r="S206" i="4"/>
  <c r="T206" i="4" s="1"/>
  <c r="Q206" i="4"/>
  <c r="O206" i="4"/>
  <c r="U206" i="4" s="1"/>
  <c r="R206" i="4" s="1"/>
  <c r="N206" i="4"/>
  <c r="X206" i="4" s="1"/>
  <c r="AC205" i="4"/>
  <c r="AD205" i="4" s="1"/>
  <c r="AA205" i="4"/>
  <c r="Y205" i="4"/>
  <c r="AE205" i="4" s="1"/>
  <c r="AB205" i="4" s="1"/>
  <c r="S205" i="4"/>
  <c r="T205" i="4" s="1"/>
  <c r="Q205" i="4"/>
  <c r="O205" i="4"/>
  <c r="U205" i="4" s="1"/>
  <c r="R205" i="4" s="1"/>
  <c r="N205" i="4"/>
  <c r="X205" i="4" s="1"/>
  <c r="AC204" i="4"/>
  <c r="AD204" i="4" s="1"/>
  <c r="AA204" i="4"/>
  <c r="Y204" i="4"/>
  <c r="AE204" i="4" s="1"/>
  <c r="AB204" i="4" s="1"/>
  <c r="S204" i="4"/>
  <c r="Q204" i="4"/>
  <c r="O204" i="4"/>
  <c r="U204" i="4" s="1"/>
  <c r="R204" i="4" s="1"/>
  <c r="N204" i="4"/>
  <c r="X204" i="4" s="1"/>
  <c r="AC203" i="4"/>
  <c r="AA203" i="4"/>
  <c r="Y203" i="4"/>
  <c r="AE203" i="4" s="1"/>
  <c r="AB203" i="4" s="1"/>
  <c r="S203" i="4"/>
  <c r="Q203" i="4"/>
  <c r="O203" i="4"/>
  <c r="U203" i="4" s="1"/>
  <c r="R203" i="4" s="1"/>
  <c r="N203" i="4"/>
  <c r="X203" i="4" s="1"/>
  <c r="AC202" i="4"/>
  <c r="AA202" i="4"/>
  <c r="Y202" i="4"/>
  <c r="AE202" i="4" s="1"/>
  <c r="AB202" i="4" s="1"/>
  <c r="S202" i="4"/>
  <c r="T202" i="4" s="1"/>
  <c r="Q202" i="4"/>
  <c r="O202" i="4"/>
  <c r="U202" i="4" s="1"/>
  <c r="R202" i="4" s="1"/>
  <c r="N202" i="4"/>
  <c r="X202" i="4" s="1"/>
  <c r="AC201" i="4"/>
  <c r="AD201" i="4" s="1"/>
  <c r="AA201" i="4"/>
  <c r="Y201" i="4"/>
  <c r="AE201" i="4" s="1"/>
  <c r="AB201" i="4" s="1"/>
  <c r="S201" i="4"/>
  <c r="T201" i="4" s="1"/>
  <c r="Q201" i="4"/>
  <c r="O201" i="4"/>
  <c r="U201" i="4" s="1"/>
  <c r="R201" i="4" s="1"/>
  <c r="N201" i="4"/>
  <c r="X201" i="4" s="1"/>
  <c r="AC200" i="4"/>
  <c r="AD200" i="4" s="1"/>
  <c r="AA200" i="4"/>
  <c r="Y200" i="4"/>
  <c r="AE200" i="4" s="1"/>
  <c r="AB200" i="4" s="1"/>
  <c r="S200" i="4"/>
  <c r="Q200" i="4"/>
  <c r="O200" i="4"/>
  <c r="U200" i="4" s="1"/>
  <c r="R200" i="4" s="1"/>
  <c r="N200" i="4"/>
  <c r="X200" i="4" s="1"/>
  <c r="AC199" i="4"/>
  <c r="AA199" i="4"/>
  <c r="Y199" i="4"/>
  <c r="AE199" i="4" s="1"/>
  <c r="AB199" i="4" s="1"/>
  <c r="S199" i="4"/>
  <c r="Q199" i="4"/>
  <c r="O199" i="4"/>
  <c r="U199" i="4" s="1"/>
  <c r="R199" i="4" s="1"/>
  <c r="N199" i="4"/>
  <c r="X199" i="4" s="1"/>
  <c r="AC198" i="4"/>
  <c r="AC208" i="4" s="1"/>
  <c r="AA198" i="4"/>
  <c r="AA208" i="4" s="1"/>
  <c r="Y198" i="4"/>
  <c r="Y208" i="4" s="1"/>
  <c r="S198" i="4"/>
  <c r="T198" i="4" s="1"/>
  <c r="Q198" i="4"/>
  <c r="Q208" i="4" s="1"/>
  <c r="O198" i="4"/>
  <c r="U198" i="4" s="1"/>
  <c r="R198" i="4" s="1"/>
  <c r="N198" i="4"/>
  <c r="X198" i="4" s="1"/>
  <c r="AC197" i="4"/>
  <c r="AD197" i="4" s="1"/>
  <c r="AA197" i="4"/>
  <c r="AA209" i="4" s="1"/>
  <c r="Y197" i="4"/>
  <c r="AE197" i="4" s="1"/>
  <c r="AB197" i="4" s="1"/>
  <c r="S197" i="4"/>
  <c r="S209" i="4" s="1"/>
  <c r="Q197" i="4"/>
  <c r="Q209" i="4" s="1"/>
  <c r="O197" i="4"/>
  <c r="O209" i="4" s="1"/>
  <c r="AC207" i="11"/>
  <c r="AA207" i="11"/>
  <c r="Y207" i="11"/>
  <c r="AC206" i="11"/>
  <c r="AE206" i="11" s="1"/>
  <c r="AA206" i="11"/>
  <c r="Y206" i="11"/>
  <c r="AC205" i="11"/>
  <c r="AA205" i="11"/>
  <c r="AE205" i="11" s="1"/>
  <c r="Y205" i="11"/>
  <c r="AC204" i="11"/>
  <c r="AA204" i="11"/>
  <c r="Y204" i="11"/>
  <c r="AC203" i="11"/>
  <c r="AA203" i="11"/>
  <c r="Y203" i="11"/>
  <c r="AC202" i="11"/>
  <c r="AE202" i="11" s="1"/>
  <c r="AA202" i="11"/>
  <c r="Y202" i="11"/>
  <c r="AC201" i="11"/>
  <c r="AA201" i="11"/>
  <c r="AE201" i="11" s="1"/>
  <c r="Y201" i="11"/>
  <c r="AC200" i="11"/>
  <c r="AA200" i="11"/>
  <c r="Y200" i="11"/>
  <c r="Y208" i="11" s="1"/>
  <c r="AC199" i="11"/>
  <c r="AA199" i="11"/>
  <c r="Y199" i="11"/>
  <c r="AE199" i="11" s="1"/>
  <c r="AC198" i="11"/>
  <c r="AC208" i="11" s="1"/>
  <c r="AA198" i="11"/>
  <c r="Y198" i="11"/>
  <c r="AC197" i="11"/>
  <c r="AA197" i="11"/>
  <c r="AA209" i="11" s="1"/>
  <c r="Y197" i="11"/>
  <c r="Y209" i="11" s="1"/>
  <c r="X207" i="11"/>
  <c r="X206" i="11"/>
  <c r="X205" i="11"/>
  <c r="X204" i="11"/>
  <c r="X203" i="11"/>
  <c r="X202" i="11"/>
  <c r="X201" i="11"/>
  <c r="X200" i="11"/>
  <c r="X199" i="11"/>
  <c r="X198" i="11"/>
  <c r="AA208" i="11"/>
  <c r="AE207" i="11"/>
  <c r="AE204" i="11"/>
  <c r="AE203" i="11"/>
  <c r="AE200" i="11"/>
  <c r="T207" i="11"/>
  <c r="T206" i="11"/>
  <c r="T205" i="11"/>
  <c r="T204" i="11"/>
  <c r="T203" i="11"/>
  <c r="T202" i="11"/>
  <c r="T201" i="11"/>
  <c r="T200" i="11"/>
  <c r="T199" i="11"/>
  <c r="T198" i="11"/>
  <c r="U207" i="11"/>
  <c r="U206" i="11"/>
  <c r="U205" i="11"/>
  <c r="U204" i="11"/>
  <c r="U203" i="11"/>
  <c r="U202" i="11"/>
  <c r="U201" i="11"/>
  <c r="U200" i="11"/>
  <c r="U199" i="11"/>
  <c r="S207" i="11"/>
  <c r="S206" i="11"/>
  <c r="S205" i="11"/>
  <c r="S204" i="11"/>
  <c r="S203" i="11"/>
  <c r="S202" i="11"/>
  <c r="S201" i="11"/>
  <c r="S200" i="11"/>
  <c r="S208" i="11" s="1"/>
  <c r="S199" i="11"/>
  <c r="R207" i="11"/>
  <c r="R206" i="11"/>
  <c r="R198" i="11"/>
  <c r="P205" i="11"/>
  <c r="P201" i="11"/>
  <c r="P198" i="11"/>
  <c r="S198" i="11"/>
  <c r="S197" i="11"/>
  <c r="Q207" i="11"/>
  <c r="Q206" i="11"/>
  <c r="Q205" i="11"/>
  <c r="Q204" i="11"/>
  <c r="Q203" i="11"/>
  <c r="Q202" i="11"/>
  <c r="Q201" i="11"/>
  <c r="Q200" i="11"/>
  <c r="Q199" i="11"/>
  <c r="P199" i="11" s="1"/>
  <c r="Q198" i="11"/>
  <c r="Q197" i="11"/>
  <c r="O207" i="11"/>
  <c r="O206" i="11"/>
  <c r="O205" i="11"/>
  <c r="O204" i="11"/>
  <c r="O203" i="11"/>
  <c r="O202" i="11"/>
  <c r="O201" i="11"/>
  <c r="O200" i="11"/>
  <c r="O199" i="11"/>
  <c r="O198" i="11"/>
  <c r="P207" i="11"/>
  <c r="P206" i="11"/>
  <c r="R205" i="11"/>
  <c r="P203" i="11"/>
  <c r="R202" i="11"/>
  <c r="R201" i="11"/>
  <c r="O197" i="11"/>
  <c r="E183" i="11"/>
  <c r="E182" i="11"/>
  <c r="E181" i="11"/>
  <c r="E180" i="11"/>
  <c r="L180" i="11" s="1"/>
  <c r="E179" i="11"/>
  <c r="E178" i="11"/>
  <c r="E177" i="11"/>
  <c r="E176" i="11"/>
  <c r="L176" i="11" s="1"/>
  <c r="E175" i="11"/>
  <c r="E174" i="11"/>
  <c r="E173" i="11"/>
  <c r="E172" i="11"/>
  <c r="L172" i="11" s="1"/>
  <c r="E171" i="11"/>
  <c r="E170" i="11"/>
  <c r="E169" i="11"/>
  <c r="E168" i="11"/>
  <c r="L168" i="11" s="1"/>
  <c r="E167" i="11"/>
  <c r="E166" i="11"/>
  <c r="E165" i="11"/>
  <c r="E164" i="11"/>
  <c r="L164" i="11" s="1"/>
  <c r="E163" i="11"/>
  <c r="E162" i="11"/>
  <c r="E161" i="11"/>
  <c r="E160" i="11"/>
  <c r="L160" i="11" s="1"/>
  <c r="E159" i="11"/>
  <c r="E158" i="11"/>
  <c r="E157" i="11"/>
  <c r="E156" i="11"/>
  <c r="L156" i="11" s="1"/>
  <c r="E155" i="11"/>
  <c r="E154" i="11"/>
  <c r="E153" i="11"/>
  <c r="E152" i="11"/>
  <c r="L152" i="11" s="1"/>
  <c r="E151" i="11"/>
  <c r="E150" i="11"/>
  <c r="E149" i="11"/>
  <c r="E148" i="11"/>
  <c r="E147" i="11"/>
  <c r="E146" i="11"/>
  <c r="E145" i="11"/>
  <c r="E144" i="11"/>
  <c r="L144" i="11" s="1"/>
  <c r="E143" i="11"/>
  <c r="E142" i="11"/>
  <c r="E141" i="11"/>
  <c r="E140" i="11"/>
  <c r="L140" i="11" s="1"/>
  <c r="E139" i="11"/>
  <c r="E138" i="11"/>
  <c r="E137" i="11"/>
  <c r="E136" i="11"/>
  <c r="L136" i="11" s="1"/>
  <c r="E135" i="11"/>
  <c r="E134" i="11"/>
  <c r="E133" i="11"/>
  <c r="E132" i="11"/>
  <c r="L132" i="11" s="1"/>
  <c r="E131" i="11"/>
  <c r="E130" i="11"/>
  <c r="E129" i="11"/>
  <c r="E128" i="11"/>
  <c r="E127" i="11"/>
  <c r="E126" i="11"/>
  <c r="E125" i="11"/>
  <c r="E124" i="11"/>
  <c r="L124" i="11" s="1"/>
  <c r="E123" i="11"/>
  <c r="E122" i="11"/>
  <c r="E121" i="11"/>
  <c r="E120" i="11"/>
  <c r="L120" i="11" s="1"/>
  <c r="E119" i="11"/>
  <c r="E118" i="11"/>
  <c r="E117" i="11"/>
  <c r="E116" i="11"/>
  <c r="E115" i="11"/>
  <c r="E114" i="11"/>
  <c r="E113" i="11"/>
  <c r="E112" i="11"/>
  <c r="L112" i="11" s="1"/>
  <c r="E111" i="11"/>
  <c r="E110" i="11"/>
  <c r="E109" i="11"/>
  <c r="E108" i="11"/>
  <c r="L108" i="11" s="1"/>
  <c r="E107" i="11"/>
  <c r="E106" i="11"/>
  <c r="E105" i="11"/>
  <c r="E104" i="11"/>
  <c r="L104" i="11" s="1"/>
  <c r="E103" i="11"/>
  <c r="E102" i="11"/>
  <c r="E101" i="11"/>
  <c r="E100" i="11"/>
  <c r="L100" i="11" s="1"/>
  <c r="E99" i="11"/>
  <c r="E98" i="11"/>
  <c r="E97" i="11"/>
  <c r="E96" i="11"/>
  <c r="L96" i="11" s="1"/>
  <c r="E95" i="11"/>
  <c r="E94" i="11"/>
  <c r="E93" i="11"/>
  <c r="E92" i="11"/>
  <c r="E91" i="11"/>
  <c r="E90" i="11"/>
  <c r="E89" i="11"/>
  <c r="E88" i="11"/>
  <c r="L88" i="11" s="1"/>
  <c r="E87" i="11"/>
  <c r="E86" i="11"/>
  <c r="E85" i="11"/>
  <c r="E84" i="11"/>
  <c r="E83" i="11"/>
  <c r="E82" i="11"/>
  <c r="E81" i="11"/>
  <c r="E80" i="11"/>
  <c r="L80" i="11" s="1"/>
  <c r="E79" i="11"/>
  <c r="E78" i="11"/>
  <c r="E77" i="11"/>
  <c r="E76" i="11"/>
  <c r="E75" i="11"/>
  <c r="E74" i="11"/>
  <c r="E73" i="11"/>
  <c r="E72" i="11"/>
  <c r="L72" i="11" s="1"/>
  <c r="E71" i="11"/>
  <c r="E70" i="11"/>
  <c r="E69" i="11"/>
  <c r="E68" i="11"/>
  <c r="L68" i="11" s="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L48" i="11" s="1"/>
  <c r="E47" i="11"/>
  <c r="E46" i="11"/>
  <c r="E45" i="11"/>
  <c r="E44" i="11"/>
  <c r="L44" i="11" s="1"/>
  <c r="E43" i="11"/>
  <c r="E42" i="11"/>
  <c r="E41" i="11"/>
  <c r="E40" i="11"/>
  <c r="L40" i="11" s="1"/>
  <c r="E39" i="11"/>
  <c r="E38" i="11"/>
  <c r="E37" i="11"/>
  <c r="E36" i="11"/>
  <c r="L36" i="11" s="1"/>
  <c r="E35" i="11"/>
  <c r="E34" i="11"/>
  <c r="E33" i="11"/>
  <c r="E32" i="11"/>
  <c r="L32" i="11" s="1"/>
  <c r="E31" i="11"/>
  <c r="E30" i="11"/>
  <c r="E29" i="11"/>
  <c r="E28" i="11"/>
  <c r="E27" i="11"/>
  <c r="E26" i="11"/>
  <c r="E25" i="11"/>
  <c r="E24" i="11"/>
  <c r="L24" i="11" s="1"/>
  <c r="E23" i="11"/>
  <c r="E22" i="11"/>
  <c r="E21" i="11"/>
  <c r="E20" i="11"/>
  <c r="E19" i="11"/>
  <c r="E18" i="11"/>
  <c r="E17" i="11"/>
  <c r="E16" i="11"/>
  <c r="E15" i="11"/>
  <c r="E14" i="11"/>
  <c r="E13" i="11"/>
  <c r="E12" i="11"/>
  <c r="L12" i="11" s="1"/>
  <c r="E11" i="11"/>
  <c r="E10" i="11"/>
  <c r="E9" i="11"/>
  <c r="E8" i="11"/>
  <c r="E7" i="11"/>
  <c r="E6" i="11"/>
  <c r="E5" i="11"/>
  <c r="E4" i="11"/>
  <c r="E3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X245" i="11"/>
  <c r="N245" i="11"/>
  <c r="I198" i="11"/>
  <c r="H198" i="11"/>
  <c r="H199" i="11" s="1"/>
  <c r="H200" i="11" s="1"/>
  <c r="H201" i="11" s="1"/>
  <c r="H202" i="11" s="1"/>
  <c r="H203" i="11" s="1"/>
  <c r="H204" i="11" s="1"/>
  <c r="H205" i="11" s="1"/>
  <c r="H206" i="11" s="1"/>
  <c r="H207" i="11" s="1"/>
  <c r="J197" i="11"/>
  <c r="J183" i="11"/>
  <c r="I183" i="11"/>
  <c r="F183" i="11"/>
  <c r="L183" i="11"/>
  <c r="C183" i="11"/>
  <c r="B183" i="11"/>
  <c r="A183" i="11"/>
  <c r="I182" i="11"/>
  <c r="J182" i="11" s="1"/>
  <c r="F182" i="11"/>
  <c r="L182" i="11"/>
  <c r="C182" i="11"/>
  <c r="B182" i="11"/>
  <c r="K183" i="11" s="1"/>
  <c r="A182" i="11"/>
  <c r="L181" i="11"/>
  <c r="I181" i="11"/>
  <c r="J181" i="11" s="1"/>
  <c r="C181" i="11"/>
  <c r="F181" i="11" s="1"/>
  <c r="G183" i="11" s="1"/>
  <c r="B181" i="11"/>
  <c r="A181" i="11"/>
  <c r="K180" i="11"/>
  <c r="I180" i="11"/>
  <c r="J180" i="11" s="1"/>
  <c r="F180" i="11"/>
  <c r="G181" i="11" s="1"/>
  <c r="C180" i="11"/>
  <c r="B180" i="11"/>
  <c r="K182" i="11" s="1"/>
  <c r="A180" i="11"/>
  <c r="J179" i="11"/>
  <c r="I179" i="11"/>
  <c r="F179" i="11"/>
  <c r="G180" i="11" s="1"/>
  <c r="L179" i="11"/>
  <c r="C179" i="11"/>
  <c r="B179" i="11"/>
  <c r="K181" i="11" s="1"/>
  <c r="A179" i="11"/>
  <c r="I178" i="11"/>
  <c r="J178" i="11" s="1"/>
  <c r="F178" i="11"/>
  <c r="L178" i="11"/>
  <c r="C178" i="11"/>
  <c r="B178" i="11"/>
  <c r="A178" i="11"/>
  <c r="J177" i="11"/>
  <c r="I177" i="11"/>
  <c r="C177" i="11"/>
  <c r="F177" i="11" s="1"/>
  <c r="G179" i="11" s="1"/>
  <c r="B177" i="11"/>
  <c r="K179" i="11" s="1"/>
  <c r="A177" i="11"/>
  <c r="I176" i="11"/>
  <c r="J176" i="11" s="1"/>
  <c r="F176" i="11"/>
  <c r="G178" i="11" s="1"/>
  <c r="C176" i="11"/>
  <c r="B176" i="11"/>
  <c r="K178" i="11" s="1"/>
  <c r="A176" i="11"/>
  <c r="J175" i="11"/>
  <c r="I175" i="11"/>
  <c r="L175" i="11"/>
  <c r="C175" i="11"/>
  <c r="F175" i="11" s="1"/>
  <c r="G177" i="11" s="1"/>
  <c r="B175" i="11"/>
  <c r="A175" i="11"/>
  <c r="I174" i="11"/>
  <c r="J174" i="11" s="1"/>
  <c r="F174" i="11"/>
  <c r="G176" i="11" s="1"/>
  <c r="C174" i="11"/>
  <c r="B174" i="11"/>
  <c r="A174" i="11"/>
  <c r="L173" i="11"/>
  <c r="J173" i="11"/>
  <c r="I173" i="11"/>
  <c r="C173" i="11"/>
  <c r="F173" i="11" s="1"/>
  <c r="G175" i="11" s="1"/>
  <c r="B173" i="11"/>
  <c r="K175" i="11" s="1"/>
  <c r="A173" i="11"/>
  <c r="K172" i="11"/>
  <c r="I172" i="11"/>
  <c r="J172" i="11" s="1"/>
  <c r="F172" i="11"/>
  <c r="C172" i="11"/>
  <c r="B172" i="11"/>
  <c r="K174" i="11" s="1"/>
  <c r="A172" i="11"/>
  <c r="J171" i="11"/>
  <c r="I171" i="11"/>
  <c r="L171" i="11"/>
  <c r="C171" i="11"/>
  <c r="F171" i="11" s="1"/>
  <c r="G173" i="11" s="1"/>
  <c r="B171" i="11"/>
  <c r="K173" i="11" s="1"/>
  <c r="A171" i="11"/>
  <c r="I170" i="11"/>
  <c r="J170" i="11" s="1"/>
  <c r="F170" i="11"/>
  <c r="G172" i="11" s="1"/>
  <c r="L170" i="11"/>
  <c r="C170" i="11"/>
  <c r="B170" i="11"/>
  <c r="A170" i="11"/>
  <c r="L169" i="11"/>
  <c r="J169" i="11"/>
  <c r="I169" i="11"/>
  <c r="C169" i="11"/>
  <c r="F169" i="11" s="1"/>
  <c r="G171" i="11" s="1"/>
  <c r="B169" i="11"/>
  <c r="K171" i="11" s="1"/>
  <c r="A169" i="11"/>
  <c r="I168" i="11"/>
  <c r="J168" i="11" s="1"/>
  <c r="F168" i="11"/>
  <c r="G170" i="11" s="1"/>
  <c r="C168" i="11"/>
  <c r="B168" i="11"/>
  <c r="K170" i="11" s="1"/>
  <c r="A168" i="11"/>
  <c r="L167" i="11"/>
  <c r="J167" i="11"/>
  <c r="I167" i="11"/>
  <c r="F167" i="11"/>
  <c r="G169" i="11" s="1"/>
  <c r="C167" i="11"/>
  <c r="B167" i="11"/>
  <c r="K169" i="11" s="1"/>
  <c r="A167" i="11"/>
  <c r="I166" i="11"/>
  <c r="J166" i="11" s="1"/>
  <c r="F166" i="11"/>
  <c r="L166" i="11"/>
  <c r="C166" i="11"/>
  <c r="B166" i="11"/>
  <c r="A166" i="11"/>
  <c r="L165" i="11"/>
  <c r="J165" i="11"/>
  <c r="I165" i="11"/>
  <c r="C165" i="11"/>
  <c r="F165" i="11" s="1"/>
  <c r="G167" i="11" s="1"/>
  <c r="B165" i="11"/>
  <c r="A165" i="11"/>
  <c r="I164" i="11"/>
  <c r="J164" i="11" s="1"/>
  <c r="F164" i="11"/>
  <c r="G166" i="11" s="1"/>
  <c r="C164" i="11"/>
  <c r="B164" i="11"/>
  <c r="K166" i="11" s="1"/>
  <c r="A164" i="11"/>
  <c r="J163" i="11"/>
  <c r="I163" i="11"/>
  <c r="L163" i="11"/>
  <c r="C163" i="11"/>
  <c r="F163" i="11" s="1"/>
  <c r="B163" i="11"/>
  <c r="K165" i="11" s="1"/>
  <c r="A163" i="11"/>
  <c r="L162" i="11"/>
  <c r="I162" i="11"/>
  <c r="J162" i="11" s="1"/>
  <c r="F162" i="11"/>
  <c r="G164" i="11" s="1"/>
  <c r="C162" i="11"/>
  <c r="B162" i="11"/>
  <c r="K164" i="11" s="1"/>
  <c r="A162" i="11"/>
  <c r="J161" i="11"/>
  <c r="I161" i="11"/>
  <c r="C161" i="11"/>
  <c r="F161" i="11" s="1"/>
  <c r="G163" i="11" s="1"/>
  <c r="B161" i="11"/>
  <c r="K163" i="11" s="1"/>
  <c r="A161" i="11"/>
  <c r="I160" i="11"/>
  <c r="J160" i="11" s="1"/>
  <c r="F160" i="11"/>
  <c r="G162" i="11" s="1"/>
  <c r="C160" i="11"/>
  <c r="B160" i="11"/>
  <c r="K162" i="11" s="1"/>
  <c r="A160" i="11"/>
  <c r="J159" i="11"/>
  <c r="I159" i="11"/>
  <c r="L159" i="11"/>
  <c r="C159" i="11"/>
  <c r="F159" i="11" s="1"/>
  <c r="B159" i="11"/>
  <c r="K161" i="11" s="1"/>
  <c r="L161" i="11" s="1"/>
  <c r="A159" i="11"/>
  <c r="L158" i="11"/>
  <c r="I158" i="11"/>
  <c r="J158" i="11" s="1"/>
  <c r="F158" i="11"/>
  <c r="C158" i="11"/>
  <c r="B158" i="11"/>
  <c r="K160" i="11" s="1"/>
  <c r="A158" i="11"/>
  <c r="L157" i="11"/>
  <c r="J157" i="11"/>
  <c r="I157" i="11"/>
  <c r="C157" i="11"/>
  <c r="F157" i="11" s="1"/>
  <c r="G159" i="11" s="1"/>
  <c r="B157" i="11"/>
  <c r="K159" i="11" s="1"/>
  <c r="A157" i="11"/>
  <c r="I156" i="11"/>
  <c r="J156" i="11" s="1"/>
  <c r="F156" i="11"/>
  <c r="G158" i="11" s="1"/>
  <c r="C156" i="11"/>
  <c r="B156" i="11"/>
  <c r="K158" i="11" s="1"/>
  <c r="A156" i="11"/>
  <c r="J155" i="11"/>
  <c r="I155" i="11"/>
  <c r="L155" i="11"/>
  <c r="C155" i="11"/>
  <c r="F155" i="11" s="1"/>
  <c r="G157" i="11" s="1"/>
  <c r="B155" i="11"/>
  <c r="K157" i="11" s="1"/>
  <c r="A155" i="11"/>
  <c r="L154" i="11"/>
  <c r="I154" i="11"/>
  <c r="J154" i="11" s="1"/>
  <c r="F154" i="11"/>
  <c r="C154" i="11"/>
  <c r="B154" i="11"/>
  <c r="K156" i="11" s="1"/>
  <c r="A154" i="11"/>
  <c r="L153" i="11"/>
  <c r="J153" i="11"/>
  <c r="I153" i="11"/>
  <c r="C153" i="11"/>
  <c r="F153" i="11" s="1"/>
  <c r="G155" i="11" s="1"/>
  <c r="B153" i="11"/>
  <c r="K155" i="11" s="1"/>
  <c r="A153" i="11"/>
  <c r="I152" i="11"/>
  <c r="J152" i="11" s="1"/>
  <c r="F152" i="11"/>
  <c r="G154" i="11" s="1"/>
  <c r="C152" i="11"/>
  <c r="B152" i="11"/>
  <c r="K154" i="11" s="1"/>
  <c r="A152" i="11"/>
  <c r="J151" i="11"/>
  <c r="I151" i="11"/>
  <c r="L151" i="11"/>
  <c r="C151" i="11"/>
  <c r="F151" i="11" s="1"/>
  <c r="B151" i="11"/>
  <c r="K153" i="11" s="1"/>
  <c r="A151" i="11"/>
  <c r="L150" i="11"/>
  <c r="I150" i="11"/>
  <c r="J150" i="11" s="1"/>
  <c r="F150" i="11"/>
  <c r="C150" i="11"/>
  <c r="B150" i="11"/>
  <c r="K152" i="11" s="1"/>
  <c r="A150" i="11"/>
  <c r="J149" i="11"/>
  <c r="I149" i="11"/>
  <c r="C149" i="11"/>
  <c r="F149" i="11" s="1"/>
  <c r="B149" i="11"/>
  <c r="K151" i="11" s="1"/>
  <c r="A149" i="11"/>
  <c r="I148" i="11"/>
  <c r="J148" i="11" s="1"/>
  <c r="F148" i="11"/>
  <c r="G150" i="11" s="1"/>
  <c r="L148" i="11"/>
  <c r="C148" i="11"/>
  <c r="B148" i="11"/>
  <c r="K150" i="11" s="1"/>
  <c r="A148" i="11"/>
  <c r="J147" i="11"/>
  <c r="I147" i="11"/>
  <c r="L147" i="11"/>
  <c r="C147" i="11"/>
  <c r="F147" i="11" s="1"/>
  <c r="G149" i="11" s="1"/>
  <c r="B147" i="11"/>
  <c r="K149" i="11" s="1"/>
  <c r="L149" i="11" s="1"/>
  <c r="A147" i="11"/>
  <c r="I146" i="11"/>
  <c r="J146" i="11" s="1"/>
  <c r="F146" i="11"/>
  <c r="G148" i="11" s="1"/>
  <c r="C146" i="11"/>
  <c r="B146" i="11"/>
  <c r="K148" i="11" s="1"/>
  <c r="A146" i="11"/>
  <c r="L145" i="11"/>
  <c r="J145" i="11"/>
  <c r="I145" i="11"/>
  <c r="C145" i="11"/>
  <c r="F145" i="11" s="1"/>
  <c r="G147" i="11" s="1"/>
  <c r="B145" i="11"/>
  <c r="K147" i="11" s="1"/>
  <c r="A145" i="11"/>
  <c r="I144" i="11"/>
  <c r="J144" i="11" s="1"/>
  <c r="F144" i="11"/>
  <c r="G146" i="11" s="1"/>
  <c r="C144" i="11"/>
  <c r="B144" i="11"/>
  <c r="K146" i="11" s="1"/>
  <c r="L146" i="11" s="1"/>
  <c r="A144" i="11"/>
  <c r="J143" i="11"/>
  <c r="I143" i="11"/>
  <c r="L143" i="11"/>
  <c r="C143" i="11"/>
  <c r="F143" i="11" s="1"/>
  <c r="G145" i="11" s="1"/>
  <c r="B143" i="11"/>
  <c r="K145" i="11" s="1"/>
  <c r="A143" i="11"/>
  <c r="L142" i="11"/>
  <c r="I142" i="11"/>
  <c r="J142" i="11" s="1"/>
  <c r="F142" i="11"/>
  <c r="C142" i="11"/>
  <c r="B142" i="11"/>
  <c r="K144" i="11" s="1"/>
  <c r="A142" i="11"/>
  <c r="L141" i="11"/>
  <c r="J141" i="11"/>
  <c r="I141" i="11"/>
  <c r="C141" i="11"/>
  <c r="F141" i="11" s="1"/>
  <c r="G143" i="11" s="1"/>
  <c r="B141" i="11"/>
  <c r="K143" i="11" s="1"/>
  <c r="A141" i="11"/>
  <c r="I140" i="11"/>
  <c r="J140" i="11" s="1"/>
  <c r="F140" i="11"/>
  <c r="G142" i="11" s="1"/>
  <c r="C140" i="11"/>
  <c r="B140" i="11"/>
  <c r="K142" i="11" s="1"/>
  <c r="A140" i="11"/>
  <c r="J139" i="11"/>
  <c r="I139" i="11"/>
  <c r="L139" i="11"/>
  <c r="C139" i="11"/>
  <c r="F139" i="11" s="1"/>
  <c r="G141" i="11" s="1"/>
  <c r="B139" i="11"/>
  <c r="K141" i="11" s="1"/>
  <c r="A139" i="11"/>
  <c r="L138" i="11"/>
  <c r="I138" i="11"/>
  <c r="J138" i="11" s="1"/>
  <c r="F138" i="11"/>
  <c r="C138" i="11"/>
  <c r="B138" i="11"/>
  <c r="K140" i="11" s="1"/>
  <c r="A138" i="11"/>
  <c r="L137" i="11"/>
  <c r="J137" i="11"/>
  <c r="I137" i="11"/>
  <c r="C137" i="11"/>
  <c r="F137" i="11" s="1"/>
  <c r="G139" i="11" s="1"/>
  <c r="B137" i="11"/>
  <c r="K139" i="11" s="1"/>
  <c r="A137" i="11"/>
  <c r="I136" i="11"/>
  <c r="J136" i="11" s="1"/>
  <c r="F136" i="11"/>
  <c r="G138" i="11" s="1"/>
  <c r="C136" i="11"/>
  <c r="B136" i="11"/>
  <c r="K138" i="11" s="1"/>
  <c r="A136" i="11"/>
  <c r="J135" i="11"/>
  <c r="I135" i="11"/>
  <c r="L135" i="11"/>
  <c r="C135" i="11"/>
  <c r="F135" i="11" s="1"/>
  <c r="G137" i="11" s="1"/>
  <c r="B135" i="11"/>
  <c r="K137" i="11" s="1"/>
  <c r="A135" i="11"/>
  <c r="I134" i="11"/>
  <c r="J134" i="11" s="1"/>
  <c r="F134" i="11"/>
  <c r="G136" i="11" s="1"/>
  <c r="C134" i="11"/>
  <c r="B134" i="11"/>
  <c r="K136" i="11" s="1"/>
  <c r="A134" i="11"/>
  <c r="J133" i="11"/>
  <c r="I133" i="11"/>
  <c r="C133" i="11"/>
  <c r="F133" i="11" s="1"/>
  <c r="G135" i="11" s="1"/>
  <c r="B133" i="11"/>
  <c r="K135" i="11" s="1"/>
  <c r="A133" i="11"/>
  <c r="I132" i="11"/>
  <c r="J132" i="11" s="1"/>
  <c r="F132" i="11"/>
  <c r="G134" i="11" s="1"/>
  <c r="C132" i="11"/>
  <c r="B132" i="11"/>
  <c r="K134" i="11" s="1"/>
  <c r="L134" i="11" s="1"/>
  <c r="A132" i="11"/>
  <c r="J131" i="11"/>
  <c r="I131" i="11"/>
  <c r="L131" i="11"/>
  <c r="C131" i="11"/>
  <c r="F131" i="11" s="1"/>
  <c r="G133" i="11" s="1"/>
  <c r="B131" i="11"/>
  <c r="K133" i="11" s="1"/>
  <c r="L133" i="11" s="1"/>
  <c r="A131" i="11"/>
  <c r="L130" i="11"/>
  <c r="I130" i="11"/>
  <c r="J130" i="11" s="1"/>
  <c r="F130" i="11"/>
  <c r="C130" i="11"/>
  <c r="B130" i="11"/>
  <c r="K132" i="11" s="1"/>
  <c r="A130" i="11"/>
  <c r="L129" i="11"/>
  <c r="J129" i="11"/>
  <c r="I129" i="11"/>
  <c r="C129" i="11"/>
  <c r="F129" i="11" s="1"/>
  <c r="G131" i="11" s="1"/>
  <c r="B129" i="11"/>
  <c r="K131" i="11" s="1"/>
  <c r="A129" i="11"/>
  <c r="I128" i="11"/>
  <c r="J128" i="11" s="1"/>
  <c r="F128" i="11"/>
  <c r="G130" i="11" s="1"/>
  <c r="C128" i="11"/>
  <c r="B128" i="11"/>
  <c r="K130" i="11" s="1"/>
  <c r="A128" i="11"/>
  <c r="J127" i="11"/>
  <c r="I127" i="11"/>
  <c r="C127" i="11"/>
  <c r="F127" i="11" s="1"/>
  <c r="G129" i="11" s="1"/>
  <c r="B127" i="11"/>
  <c r="K129" i="11" s="1"/>
  <c r="A127" i="11"/>
  <c r="I126" i="11"/>
  <c r="J126" i="11" s="1"/>
  <c r="C126" i="11"/>
  <c r="F126" i="11" s="1"/>
  <c r="G128" i="11" s="1"/>
  <c r="B126" i="11"/>
  <c r="K128" i="11" s="1"/>
  <c r="A126" i="11"/>
  <c r="J125" i="11"/>
  <c r="I125" i="11"/>
  <c r="C125" i="11"/>
  <c r="F125" i="11" s="1"/>
  <c r="B125" i="11"/>
  <c r="K127" i="11" s="1"/>
  <c r="A125" i="11"/>
  <c r="J124" i="11"/>
  <c r="I124" i="11"/>
  <c r="F124" i="11"/>
  <c r="G126" i="11" s="1"/>
  <c r="C124" i="11"/>
  <c r="B124" i="11"/>
  <c r="K126" i="11" s="1"/>
  <c r="L126" i="11" s="1"/>
  <c r="A124" i="11"/>
  <c r="J123" i="11"/>
  <c r="I123" i="11"/>
  <c r="L123" i="11"/>
  <c r="C123" i="11"/>
  <c r="F123" i="11" s="1"/>
  <c r="G125" i="11" s="1"/>
  <c r="B123" i="11"/>
  <c r="K125" i="11" s="1"/>
  <c r="L125" i="11" s="1"/>
  <c r="A123" i="11"/>
  <c r="I122" i="11"/>
  <c r="J122" i="11" s="1"/>
  <c r="C122" i="11"/>
  <c r="F122" i="11" s="1"/>
  <c r="G124" i="11" s="1"/>
  <c r="B122" i="11"/>
  <c r="K124" i="11" s="1"/>
  <c r="A122" i="11"/>
  <c r="L121" i="11"/>
  <c r="I121" i="11"/>
  <c r="J121" i="11" s="1"/>
  <c r="C121" i="11"/>
  <c r="F121" i="11" s="1"/>
  <c r="B121" i="11"/>
  <c r="K123" i="11" s="1"/>
  <c r="A121" i="11"/>
  <c r="J120" i="11"/>
  <c r="I120" i="11"/>
  <c r="F120" i="11"/>
  <c r="G122" i="11" s="1"/>
  <c r="C120" i="11"/>
  <c r="B120" i="11"/>
  <c r="K122" i="11" s="1"/>
  <c r="L122" i="11" s="1"/>
  <c r="A120" i="11"/>
  <c r="J119" i="11"/>
  <c r="I119" i="11"/>
  <c r="L119" i="11"/>
  <c r="C119" i="11"/>
  <c r="F119" i="11" s="1"/>
  <c r="G121" i="11" s="1"/>
  <c r="B119" i="11"/>
  <c r="K121" i="11" s="1"/>
  <c r="A119" i="11"/>
  <c r="L118" i="11"/>
  <c r="I118" i="11"/>
  <c r="J118" i="11" s="1"/>
  <c r="C118" i="11"/>
  <c r="F118" i="11" s="1"/>
  <c r="B118" i="11"/>
  <c r="K120" i="11" s="1"/>
  <c r="A118" i="11"/>
  <c r="L117" i="11"/>
  <c r="I117" i="11"/>
  <c r="J117" i="11" s="1"/>
  <c r="C117" i="11"/>
  <c r="F117" i="11" s="1"/>
  <c r="G119" i="11" s="1"/>
  <c r="B117" i="11"/>
  <c r="K119" i="11" s="1"/>
  <c r="A117" i="11"/>
  <c r="J116" i="11"/>
  <c r="I116" i="11"/>
  <c r="F116" i="11"/>
  <c r="C116" i="11"/>
  <c r="B116" i="11"/>
  <c r="K118" i="11" s="1"/>
  <c r="A116" i="11"/>
  <c r="I115" i="11"/>
  <c r="J115" i="11" s="1"/>
  <c r="F115" i="11"/>
  <c r="G117" i="11" s="1"/>
  <c r="C115" i="11"/>
  <c r="B115" i="11"/>
  <c r="K117" i="11" s="1"/>
  <c r="A115" i="11"/>
  <c r="I114" i="11"/>
  <c r="J114" i="11" s="1"/>
  <c r="C114" i="11"/>
  <c r="F114" i="11" s="1"/>
  <c r="G116" i="11" s="1"/>
  <c r="B114" i="11"/>
  <c r="K116" i="11" s="1"/>
  <c r="A114" i="11"/>
  <c r="I113" i="11"/>
  <c r="J113" i="11" s="1"/>
  <c r="F113" i="11"/>
  <c r="G115" i="11" s="1"/>
  <c r="C113" i="11"/>
  <c r="B113" i="11"/>
  <c r="K115" i="11" s="1"/>
  <c r="A113" i="11"/>
  <c r="J112" i="11"/>
  <c r="I112" i="11"/>
  <c r="F112" i="11"/>
  <c r="G114" i="11" s="1"/>
  <c r="C112" i="11"/>
  <c r="B112" i="11"/>
  <c r="K114" i="11" s="1"/>
  <c r="L114" i="11" s="1"/>
  <c r="A112" i="11"/>
  <c r="I111" i="11"/>
  <c r="J111" i="11" s="1"/>
  <c r="L111" i="11"/>
  <c r="C111" i="11"/>
  <c r="F111" i="11" s="1"/>
  <c r="G113" i="11" s="1"/>
  <c r="B111" i="11"/>
  <c r="K113" i="11" s="1"/>
  <c r="L113" i="11" s="1"/>
  <c r="A111" i="11"/>
  <c r="I110" i="11"/>
  <c r="J110" i="11" s="1"/>
  <c r="L110" i="11"/>
  <c r="C110" i="11"/>
  <c r="F110" i="11" s="1"/>
  <c r="G112" i="11" s="1"/>
  <c r="B110" i="11"/>
  <c r="K112" i="11" s="1"/>
  <c r="A110" i="11"/>
  <c r="J109" i="11"/>
  <c r="I109" i="11"/>
  <c r="F109" i="11"/>
  <c r="L109" i="11"/>
  <c r="C109" i="11"/>
  <c r="B109" i="11"/>
  <c r="K111" i="11" s="1"/>
  <c r="A109" i="11"/>
  <c r="J108" i="11"/>
  <c r="I108" i="11"/>
  <c r="C108" i="11"/>
  <c r="F108" i="11" s="1"/>
  <c r="B108" i="11"/>
  <c r="K110" i="11" s="1"/>
  <c r="A108" i="11"/>
  <c r="I107" i="11"/>
  <c r="J107" i="11" s="1"/>
  <c r="F107" i="11"/>
  <c r="G109" i="11" s="1"/>
  <c r="L107" i="11"/>
  <c r="C107" i="11"/>
  <c r="B107" i="11"/>
  <c r="K109" i="11" s="1"/>
  <c r="A107" i="11"/>
  <c r="J106" i="11"/>
  <c r="I106" i="11"/>
  <c r="L106" i="11"/>
  <c r="C106" i="11"/>
  <c r="F106" i="11" s="1"/>
  <c r="G108" i="11" s="1"/>
  <c r="B106" i="11"/>
  <c r="K108" i="11" s="1"/>
  <c r="A106" i="11"/>
  <c r="I105" i="11"/>
  <c r="J105" i="11" s="1"/>
  <c r="F105" i="11"/>
  <c r="G107" i="11" s="1"/>
  <c r="L105" i="11"/>
  <c r="C105" i="11"/>
  <c r="B105" i="11"/>
  <c r="K107" i="11" s="1"/>
  <c r="A105" i="11"/>
  <c r="J104" i="11"/>
  <c r="I104" i="11"/>
  <c r="C104" i="11"/>
  <c r="F104" i="11" s="1"/>
  <c r="B104" i="11"/>
  <c r="K106" i="11" s="1"/>
  <c r="A104" i="11"/>
  <c r="I103" i="11"/>
  <c r="J103" i="11" s="1"/>
  <c r="F103" i="11"/>
  <c r="G105" i="11" s="1"/>
  <c r="L103" i="11"/>
  <c r="C103" i="11"/>
  <c r="B103" i="11"/>
  <c r="K105" i="11" s="1"/>
  <c r="A103" i="11"/>
  <c r="J102" i="11"/>
  <c r="I102" i="11"/>
  <c r="L102" i="11"/>
  <c r="C102" i="11"/>
  <c r="F102" i="11" s="1"/>
  <c r="G104" i="11" s="1"/>
  <c r="B102" i="11"/>
  <c r="K104" i="11" s="1"/>
  <c r="A102" i="11"/>
  <c r="I101" i="11"/>
  <c r="J101" i="11" s="1"/>
  <c r="F101" i="11"/>
  <c r="G103" i="11" s="1"/>
  <c r="L101" i="11"/>
  <c r="C101" i="11"/>
  <c r="B101" i="11"/>
  <c r="K103" i="11" s="1"/>
  <c r="A101" i="11"/>
  <c r="J100" i="11"/>
  <c r="I100" i="11"/>
  <c r="C100" i="11"/>
  <c r="F100" i="11" s="1"/>
  <c r="B100" i="11"/>
  <c r="K102" i="11" s="1"/>
  <c r="A100" i="11"/>
  <c r="I99" i="11"/>
  <c r="J99" i="11" s="1"/>
  <c r="F99" i="11"/>
  <c r="G101" i="11" s="1"/>
  <c r="L99" i="11"/>
  <c r="C99" i="11"/>
  <c r="B99" i="11"/>
  <c r="K101" i="11" s="1"/>
  <c r="A99" i="11"/>
  <c r="J98" i="11"/>
  <c r="I98" i="11"/>
  <c r="L98" i="11"/>
  <c r="C98" i="11"/>
  <c r="F98" i="11" s="1"/>
  <c r="G100" i="11" s="1"/>
  <c r="B98" i="11"/>
  <c r="K100" i="11" s="1"/>
  <c r="A98" i="11"/>
  <c r="I97" i="11"/>
  <c r="J97" i="11" s="1"/>
  <c r="F97" i="11"/>
  <c r="G99" i="11" s="1"/>
  <c r="L97" i="11"/>
  <c r="C97" i="11"/>
  <c r="B97" i="11"/>
  <c r="K99" i="11" s="1"/>
  <c r="A97" i="11"/>
  <c r="J96" i="11"/>
  <c r="I96" i="11"/>
  <c r="C96" i="11"/>
  <c r="F96" i="11" s="1"/>
  <c r="B96" i="11"/>
  <c r="K98" i="11" s="1"/>
  <c r="A96" i="11"/>
  <c r="I95" i="11"/>
  <c r="J95" i="11" s="1"/>
  <c r="F95" i="11"/>
  <c r="G97" i="11" s="1"/>
  <c r="L95" i="11"/>
  <c r="C95" i="11"/>
  <c r="B95" i="11"/>
  <c r="K97" i="11" s="1"/>
  <c r="A95" i="11"/>
  <c r="J94" i="11"/>
  <c r="I94" i="11"/>
  <c r="L94" i="11"/>
  <c r="C94" i="11"/>
  <c r="F94" i="11" s="1"/>
  <c r="G96" i="11" s="1"/>
  <c r="B94" i="11"/>
  <c r="K96" i="11" s="1"/>
  <c r="A94" i="11"/>
  <c r="I93" i="11"/>
  <c r="J93" i="11" s="1"/>
  <c r="C93" i="11"/>
  <c r="F93" i="11" s="1"/>
  <c r="B93" i="11"/>
  <c r="K95" i="11" s="1"/>
  <c r="A93" i="11"/>
  <c r="J92" i="11"/>
  <c r="I92" i="11"/>
  <c r="F92" i="11"/>
  <c r="G94" i="11" s="1"/>
  <c r="L92" i="11"/>
  <c r="C92" i="11"/>
  <c r="B92" i="11"/>
  <c r="K94" i="11" s="1"/>
  <c r="A92" i="11"/>
  <c r="J91" i="11"/>
  <c r="I91" i="11"/>
  <c r="F91" i="11"/>
  <c r="L91" i="11"/>
  <c r="C91" i="11"/>
  <c r="B91" i="11"/>
  <c r="A91" i="11"/>
  <c r="J90" i="11"/>
  <c r="I90" i="11"/>
  <c r="C90" i="11"/>
  <c r="F90" i="11" s="1"/>
  <c r="G92" i="11" s="1"/>
  <c r="B90" i="11"/>
  <c r="A90" i="11"/>
  <c r="L89" i="11"/>
  <c r="J89" i="11"/>
  <c r="I89" i="11"/>
  <c r="F89" i="11"/>
  <c r="C89" i="11"/>
  <c r="B89" i="11"/>
  <c r="K91" i="11" s="1"/>
  <c r="A89" i="11"/>
  <c r="J88" i="11"/>
  <c r="I88" i="11"/>
  <c r="C88" i="11"/>
  <c r="F88" i="11" s="1"/>
  <c r="G90" i="11" s="1"/>
  <c r="B88" i="11"/>
  <c r="A88" i="11"/>
  <c r="J87" i="11"/>
  <c r="I87" i="11"/>
  <c r="F87" i="11"/>
  <c r="G89" i="11" s="1"/>
  <c r="L87" i="11"/>
  <c r="C87" i="11"/>
  <c r="B87" i="11"/>
  <c r="K89" i="11" s="1"/>
  <c r="A87" i="11"/>
  <c r="J86" i="11"/>
  <c r="I86" i="11"/>
  <c r="L86" i="11"/>
  <c r="C86" i="11"/>
  <c r="F86" i="11" s="1"/>
  <c r="G88" i="11" s="1"/>
  <c r="B86" i="11"/>
  <c r="A86" i="11"/>
  <c r="L85" i="11"/>
  <c r="J85" i="11"/>
  <c r="I85" i="11"/>
  <c r="F85" i="11"/>
  <c r="G87" i="11" s="1"/>
  <c r="C85" i="11"/>
  <c r="B85" i="11"/>
  <c r="K87" i="11" s="1"/>
  <c r="A85" i="11"/>
  <c r="J84" i="11"/>
  <c r="I84" i="11"/>
  <c r="C84" i="11"/>
  <c r="F84" i="11" s="1"/>
  <c r="G86" i="11" s="1"/>
  <c r="B84" i="11"/>
  <c r="K86" i="11" s="1"/>
  <c r="A84" i="11"/>
  <c r="J83" i="11"/>
  <c r="I83" i="11"/>
  <c r="F83" i="11"/>
  <c r="L83" i="11"/>
  <c r="C83" i="11"/>
  <c r="B83" i="11"/>
  <c r="K85" i="11" s="1"/>
  <c r="A83" i="11"/>
  <c r="J82" i="11"/>
  <c r="I82" i="11"/>
  <c r="L82" i="11"/>
  <c r="C82" i="11"/>
  <c r="F82" i="11" s="1"/>
  <c r="G84" i="11" s="1"/>
  <c r="B82" i="11"/>
  <c r="A82" i="11"/>
  <c r="L81" i="11"/>
  <c r="J81" i="11"/>
  <c r="I81" i="11"/>
  <c r="F81" i="11"/>
  <c r="G83" i="11" s="1"/>
  <c r="C81" i="11"/>
  <c r="B81" i="11"/>
  <c r="K83" i="11" s="1"/>
  <c r="A81" i="11"/>
  <c r="J80" i="11"/>
  <c r="I80" i="11"/>
  <c r="C80" i="11"/>
  <c r="F80" i="11" s="1"/>
  <c r="B80" i="11"/>
  <c r="K82" i="11" s="1"/>
  <c r="A80" i="11"/>
  <c r="I79" i="11"/>
  <c r="J79" i="11" s="1"/>
  <c r="F79" i="11"/>
  <c r="G81" i="11" s="1"/>
  <c r="C79" i="11"/>
  <c r="B79" i="11"/>
  <c r="K81" i="11" s="1"/>
  <c r="A79" i="11"/>
  <c r="J78" i="11"/>
  <c r="I78" i="11"/>
  <c r="C78" i="11"/>
  <c r="F78" i="11" s="1"/>
  <c r="G80" i="11" s="1"/>
  <c r="B78" i="11"/>
  <c r="K80" i="11" s="1"/>
  <c r="A78" i="11"/>
  <c r="L77" i="11"/>
  <c r="I77" i="11"/>
  <c r="J77" i="11" s="1"/>
  <c r="F77" i="11"/>
  <c r="C77" i="11"/>
  <c r="B77" i="11"/>
  <c r="K79" i="11" s="1"/>
  <c r="A77" i="11"/>
  <c r="J76" i="11"/>
  <c r="I76" i="11"/>
  <c r="C76" i="11"/>
  <c r="F76" i="11" s="1"/>
  <c r="B76" i="11"/>
  <c r="K78" i="11" s="1"/>
  <c r="A76" i="11"/>
  <c r="I75" i="11"/>
  <c r="J75" i="11" s="1"/>
  <c r="F75" i="11"/>
  <c r="G77" i="11" s="1"/>
  <c r="L75" i="11"/>
  <c r="C75" i="11"/>
  <c r="B75" i="11"/>
  <c r="K77" i="11" s="1"/>
  <c r="A75" i="11"/>
  <c r="J74" i="11"/>
  <c r="I74" i="11"/>
  <c r="L74" i="11"/>
  <c r="C74" i="11"/>
  <c r="F74" i="11" s="1"/>
  <c r="G76" i="11" s="1"/>
  <c r="B74" i="11"/>
  <c r="K76" i="11" s="1"/>
  <c r="A74" i="11"/>
  <c r="L73" i="11"/>
  <c r="I73" i="11"/>
  <c r="J73" i="11" s="1"/>
  <c r="F73" i="11"/>
  <c r="C73" i="11"/>
  <c r="B73" i="11"/>
  <c r="K75" i="11" s="1"/>
  <c r="A73" i="11"/>
  <c r="J72" i="11"/>
  <c r="I72" i="11"/>
  <c r="C72" i="11"/>
  <c r="F72" i="11" s="1"/>
  <c r="G74" i="11" s="1"/>
  <c r="B72" i="11"/>
  <c r="K74" i="11" s="1"/>
  <c r="A72" i="11"/>
  <c r="I71" i="11"/>
  <c r="J71" i="11" s="1"/>
  <c r="F71" i="11"/>
  <c r="G73" i="11" s="1"/>
  <c r="L71" i="11"/>
  <c r="C71" i="11"/>
  <c r="B71" i="11"/>
  <c r="K73" i="11" s="1"/>
  <c r="A71" i="11"/>
  <c r="J70" i="11"/>
  <c r="I70" i="11"/>
  <c r="L70" i="11"/>
  <c r="C70" i="11"/>
  <c r="F70" i="11" s="1"/>
  <c r="G72" i="11" s="1"/>
  <c r="B70" i="11"/>
  <c r="K72" i="11" s="1"/>
  <c r="A70" i="11"/>
  <c r="I69" i="11"/>
  <c r="J69" i="11" s="1"/>
  <c r="F69" i="11"/>
  <c r="G71" i="11" s="1"/>
  <c r="C69" i="11"/>
  <c r="B69" i="11"/>
  <c r="K71" i="11" s="1"/>
  <c r="A69" i="11"/>
  <c r="J68" i="11"/>
  <c r="I68" i="11"/>
  <c r="C68" i="11"/>
  <c r="F68" i="11" s="1"/>
  <c r="G70" i="11" s="1"/>
  <c r="B68" i="11"/>
  <c r="K70" i="11" s="1"/>
  <c r="A68" i="11"/>
  <c r="I67" i="11"/>
  <c r="J67" i="11" s="1"/>
  <c r="F67" i="11"/>
  <c r="G69" i="11" s="1"/>
  <c r="L67" i="11"/>
  <c r="C67" i="11"/>
  <c r="B67" i="11"/>
  <c r="K69" i="11" s="1"/>
  <c r="L69" i="11" s="1"/>
  <c r="A67" i="11"/>
  <c r="J66" i="11"/>
  <c r="I66" i="11"/>
  <c r="L66" i="11"/>
  <c r="C66" i="11"/>
  <c r="F66" i="11" s="1"/>
  <c r="G68" i="11" s="1"/>
  <c r="B66" i="11"/>
  <c r="K68" i="11" s="1"/>
  <c r="A66" i="11"/>
  <c r="L65" i="11"/>
  <c r="I65" i="11"/>
  <c r="J65" i="11" s="1"/>
  <c r="F65" i="11"/>
  <c r="C65" i="11"/>
  <c r="B65" i="11"/>
  <c r="K67" i="11" s="1"/>
  <c r="A65" i="11"/>
  <c r="J64" i="11"/>
  <c r="I64" i="11"/>
  <c r="C64" i="11"/>
  <c r="F64" i="11" s="1"/>
  <c r="B64" i="11"/>
  <c r="K66" i="11" s="1"/>
  <c r="A64" i="11"/>
  <c r="I63" i="11"/>
  <c r="J63" i="11" s="1"/>
  <c r="F63" i="11"/>
  <c r="G65" i="11" s="1"/>
  <c r="L63" i="11"/>
  <c r="C63" i="11"/>
  <c r="B63" i="11"/>
  <c r="K65" i="11" s="1"/>
  <c r="A63" i="11"/>
  <c r="J62" i="11"/>
  <c r="I62" i="11"/>
  <c r="C62" i="11"/>
  <c r="F62" i="11" s="1"/>
  <c r="G64" i="11" s="1"/>
  <c r="B62" i="11"/>
  <c r="K64" i="11" s="1"/>
  <c r="L64" i="11" s="1"/>
  <c r="A62" i="11"/>
  <c r="L61" i="11"/>
  <c r="I61" i="11"/>
  <c r="J61" i="11" s="1"/>
  <c r="F61" i="11"/>
  <c r="G63" i="11" s="1"/>
  <c r="C61" i="11"/>
  <c r="B61" i="11"/>
  <c r="K63" i="11" s="1"/>
  <c r="A61" i="11"/>
  <c r="L60" i="11"/>
  <c r="J60" i="11"/>
  <c r="I60" i="11"/>
  <c r="C60" i="11"/>
  <c r="F60" i="11" s="1"/>
  <c r="G62" i="11" s="1"/>
  <c r="B60" i="11"/>
  <c r="K62" i="11" s="1"/>
  <c r="A60" i="11"/>
  <c r="I59" i="11"/>
  <c r="J59" i="11" s="1"/>
  <c r="F59" i="11"/>
  <c r="G61" i="11" s="1"/>
  <c r="L59" i="11"/>
  <c r="C59" i="11"/>
  <c r="B59" i="11"/>
  <c r="K61" i="11" s="1"/>
  <c r="A59" i="11"/>
  <c r="J58" i="11"/>
  <c r="I58" i="11"/>
  <c r="C58" i="11"/>
  <c r="F58" i="11" s="1"/>
  <c r="B58" i="11"/>
  <c r="K60" i="11" s="1"/>
  <c r="A58" i="11"/>
  <c r="I57" i="11"/>
  <c r="J57" i="11" s="1"/>
  <c r="C57" i="11"/>
  <c r="F57" i="11" s="1"/>
  <c r="G59" i="11" s="1"/>
  <c r="B57" i="11"/>
  <c r="K59" i="11" s="1"/>
  <c r="A57" i="11"/>
  <c r="J56" i="11"/>
  <c r="I56" i="11"/>
  <c r="C56" i="11"/>
  <c r="F56" i="11" s="1"/>
  <c r="B56" i="11"/>
  <c r="K58" i="11" s="1"/>
  <c r="A56" i="11"/>
  <c r="I55" i="11"/>
  <c r="J55" i="11" s="1"/>
  <c r="F55" i="11"/>
  <c r="G57" i="11" s="1"/>
  <c r="L55" i="11"/>
  <c r="C55" i="11"/>
  <c r="B55" i="11"/>
  <c r="K57" i="11" s="1"/>
  <c r="L57" i="11" s="1"/>
  <c r="A55" i="11"/>
  <c r="J54" i="11"/>
  <c r="I54" i="11"/>
  <c r="L54" i="11"/>
  <c r="C54" i="11"/>
  <c r="F54" i="11" s="1"/>
  <c r="G56" i="11" s="1"/>
  <c r="B54" i="11"/>
  <c r="K56" i="11" s="1"/>
  <c r="L56" i="11" s="1"/>
  <c r="A54" i="11"/>
  <c r="L53" i="11"/>
  <c r="I53" i="11"/>
  <c r="J53" i="11" s="1"/>
  <c r="C53" i="11"/>
  <c r="F53" i="11" s="1"/>
  <c r="G55" i="11" s="1"/>
  <c r="B53" i="11"/>
  <c r="K55" i="11" s="1"/>
  <c r="A53" i="11"/>
  <c r="J52" i="11"/>
  <c r="I52" i="11"/>
  <c r="C52" i="11"/>
  <c r="F52" i="11" s="1"/>
  <c r="G54" i="11" s="1"/>
  <c r="B52" i="11"/>
  <c r="K54" i="11" s="1"/>
  <c r="A52" i="11"/>
  <c r="J51" i="11"/>
  <c r="I51" i="11"/>
  <c r="F51" i="11"/>
  <c r="G53" i="11" s="1"/>
  <c r="L51" i="11"/>
  <c r="C51" i="11"/>
  <c r="B51" i="11"/>
  <c r="K53" i="11" s="1"/>
  <c r="A51" i="11"/>
  <c r="J50" i="11"/>
  <c r="I50" i="11"/>
  <c r="L50" i="11"/>
  <c r="C50" i="11"/>
  <c r="F50" i="11" s="1"/>
  <c r="B50" i="11"/>
  <c r="K52" i="11" s="1"/>
  <c r="A50" i="11"/>
  <c r="L49" i="11"/>
  <c r="I49" i="11"/>
  <c r="J49" i="11" s="1"/>
  <c r="C49" i="11"/>
  <c r="F49" i="11" s="1"/>
  <c r="G51" i="11" s="1"/>
  <c r="B49" i="11"/>
  <c r="K51" i="11" s="1"/>
  <c r="A49" i="11"/>
  <c r="J48" i="11"/>
  <c r="I48" i="11"/>
  <c r="C48" i="11"/>
  <c r="F48" i="11" s="1"/>
  <c r="G50" i="11" s="1"/>
  <c r="B48" i="11"/>
  <c r="K50" i="11" s="1"/>
  <c r="A48" i="11"/>
  <c r="J47" i="11"/>
  <c r="I47" i="11"/>
  <c r="F47" i="11"/>
  <c r="L47" i="11"/>
  <c r="C47" i="11"/>
  <c r="B47" i="11"/>
  <c r="K49" i="11" s="1"/>
  <c r="A47" i="11"/>
  <c r="I46" i="11"/>
  <c r="J46" i="11" s="1"/>
  <c r="L46" i="11"/>
  <c r="C46" i="11"/>
  <c r="F46" i="11" s="1"/>
  <c r="G48" i="11" s="1"/>
  <c r="B46" i="11"/>
  <c r="K48" i="11" s="1"/>
  <c r="A46" i="11"/>
  <c r="L45" i="11"/>
  <c r="I45" i="11"/>
  <c r="J45" i="11" s="1"/>
  <c r="C45" i="11"/>
  <c r="F45" i="11" s="1"/>
  <c r="B45" i="11"/>
  <c r="K47" i="11" s="1"/>
  <c r="A45" i="11"/>
  <c r="I44" i="11"/>
  <c r="J44" i="11" s="1"/>
  <c r="F44" i="11"/>
  <c r="C44" i="11"/>
  <c r="B44" i="11"/>
  <c r="K46" i="11" s="1"/>
  <c r="A44" i="11"/>
  <c r="J43" i="11"/>
  <c r="I43" i="11"/>
  <c r="C43" i="11"/>
  <c r="F43" i="11" s="1"/>
  <c r="G45" i="11" s="1"/>
  <c r="B43" i="11"/>
  <c r="K45" i="11" s="1"/>
  <c r="A43" i="11"/>
  <c r="I42" i="11"/>
  <c r="J42" i="11" s="1"/>
  <c r="F42" i="11"/>
  <c r="G44" i="11" s="1"/>
  <c r="L42" i="11"/>
  <c r="C42" i="11"/>
  <c r="B42" i="11"/>
  <c r="K44" i="11" s="1"/>
  <c r="A42" i="11"/>
  <c r="J41" i="11"/>
  <c r="I41" i="11"/>
  <c r="C41" i="11"/>
  <c r="F41" i="11" s="1"/>
  <c r="B41" i="11"/>
  <c r="K43" i="11" s="1"/>
  <c r="A41" i="11"/>
  <c r="I40" i="11"/>
  <c r="J40" i="11" s="1"/>
  <c r="F40" i="11"/>
  <c r="G42" i="11" s="1"/>
  <c r="C40" i="11"/>
  <c r="B40" i="11"/>
  <c r="K42" i="11" s="1"/>
  <c r="A40" i="11"/>
  <c r="J39" i="11"/>
  <c r="I39" i="11"/>
  <c r="L39" i="11"/>
  <c r="C39" i="11"/>
  <c r="F39" i="11" s="1"/>
  <c r="G41" i="11" s="1"/>
  <c r="B39" i="11"/>
  <c r="K41" i="11" s="1"/>
  <c r="L41" i="11" s="1"/>
  <c r="A39" i="11"/>
  <c r="I38" i="11"/>
  <c r="J38" i="11" s="1"/>
  <c r="F38" i="11"/>
  <c r="G40" i="11" s="1"/>
  <c r="C38" i="11"/>
  <c r="B38" i="11"/>
  <c r="K40" i="11" s="1"/>
  <c r="A38" i="11"/>
  <c r="J37" i="11"/>
  <c r="I37" i="11"/>
  <c r="C37" i="11"/>
  <c r="F37" i="11" s="1"/>
  <c r="B37" i="11"/>
  <c r="K39" i="11" s="1"/>
  <c r="A37" i="11"/>
  <c r="I36" i="11"/>
  <c r="J36" i="11" s="1"/>
  <c r="F36" i="11"/>
  <c r="G38" i="11" s="1"/>
  <c r="C36" i="11"/>
  <c r="B36" i="11"/>
  <c r="K38" i="11" s="1"/>
  <c r="A36" i="11"/>
  <c r="J35" i="11"/>
  <c r="I35" i="11"/>
  <c r="C35" i="11"/>
  <c r="F35" i="11" s="1"/>
  <c r="G37" i="11" s="1"/>
  <c r="B35" i="11"/>
  <c r="K37" i="11" s="1"/>
  <c r="L37" i="11" s="1"/>
  <c r="A35" i="11"/>
  <c r="I34" i="11"/>
  <c r="J34" i="11" s="1"/>
  <c r="F34" i="11"/>
  <c r="G36" i="11" s="1"/>
  <c r="C34" i="11"/>
  <c r="B34" i="11"/>
  <c r="K36" i="11" s="1"/>
  <c r="A34" i="11"/>
  <c r="L33" i="11"/>
  <c r="J33" i="11"/>
  <c r="I33" i="11"/>
  <c r="C33" i="11"/>
  <c r="F33" i="11" s="1"/>
  <c r="G35" i="11" s="1"/>
  <c r="B33" i="11"/>
  <c r="K35" i="11" s="1"/>
  <c r="A33" i="11"/>
  <c r="I32" i="11"/>
  <c r="J32" i="11" s="1"/>
  <c r="F32" i="11"/>
  <c r="G34" i="11" s="1"/>
  <c r="C32" i="11"/>
  <c r="B32" i="11"/>
  <c r="K34" i="11" s="1"/>
  <c r="A32" i="11"/>
  <c r="J31" i="11"/>
  <c r="I31" i="11"/>
  <c r="L31" i="11"/>
  <c r="C31" i="11"/>
  <c r="F31" i="11" s="1"/>
  <c r="B31" i="11"/>
  <c r="K33" i="11" s="1"/>
  <c r="A31" i="11"/>
  <c r="I30" i="11"/>
  <c r="J30" i="11" s="1"/>
  <c r="F30" i="11"/>
  <c r="G32" i="11" s="1"/>
  <c r="C30" i="11"/>
  <c r="B30" i="11"/>
  <c r="K32" i="11" s="1"/>
  <c r="A30" i="11"/>
  <c r="J29" i="11"/>
  <c r="I29" i="11"/>
  <c r="C29" i="11"/>
  <c r="F29" i="11" s="1"/>
  <c r="G31" i="11" s="1"/>
  <c r="B29" i="11"/>
  <c r="K31" i="11" s="1"/>
  <c r="A29" i="11"/>
  <c r="I28" i="11"/>
  <c r="J28" i="11" s="1"/>
  <c r="F28" i="11"/>
  <c r="G30" i="11" s="1"/>
  <c r="C28" i="11"/>
  <c r="B28" i="11"/>
  <c r="K30" i="11" s="1"/>
  <c r="A28" i="11"/>
  <c r="J27" i="11"/>
  <c r="I27" i="11"/>
  <c r="L27" i="11"/>
  <c r="C27" i="11"/>
  <c r="F27" i="11" s="1"/>
  <c r="B27" i="11"/>
  <c r="K29" i="11" s="1"/>
  <c r="L29" i="11" s="1"/>
  <c r="A27" i="11"/>
  <c r="I26" i="11"/>
  <c r="J26" i="11" s="1"/>
  <c r="F26" i="11"/>
  <c r="G28" i="11" s="1"/>
  <c r="L26" i="11"/>
  <c r="C26" i="11"/>
  <c r="B26" i="11"/>
  <c r="K28" i="11" s="1"/>
  <c r="A26" i="11"/>
  <c r="L25" i="11"/>
  <c r="J25" i="11"/>
  <c r="I25" i="11"/>
  <c r="C25" i="11"/>
  <c r="F25" i="11" s="1"/>
  <c r="G27" i="11" s="1"/>
  <c r="B25" i="11"/>
  <c r="K27" i="11" s="1"/>
  <c r="A25" i="11"/>
  <c r="I24" i="11"/>
  <c r="J24" i="11" s="1"/>
  <c r="F24" i="11"/>
  <c r="G26" i="11" s="1"/>
  <c r="C24" i="11"/>
  <c r="B24" i="11"/>
  <c r="K26" i="11" s="1"/>
  <c r="A24" i="11"/>
  <c r="J23" i="11"/>
  <c r="I23" i="11"/>
  <c r="C23" i="11"/>
  <c r="F23" i="11" s="1"/>
  <c r="B23" i="11"/>
  <c r="K25" i="11" s="1"/>
  <c r="A23" i="11"/>
  <c r="I22" i="11"/>
  <c r="J22" i="11" s="1"/>
  <c r="F22" i="11"/>
  <c r="G24" i="11" s="1"/>
  <c r="C22" i="11"/>
  <c r="B22" i="11"/>
  <c r="K24" i="11" s="1"/>
  <c r="A22" i="11"/>
  <c r="J21" i="11"/>
  <c r="I21" i="11"/>
  <c r="C21" i="11"/>
  <c r="F21" i="11" s="1"/>
  <c r="G23" i="11" s="1"/>
  <c r="B21" i="11"/>
  <c r="K23" i="11" s="1"/>
  <c r="A21" i="11"/>
  <c r="I20" i="11"/>
  <c r="J20" i="11" s="1"/>
  <c r="F20" i="11"/>
  <c r="G22" i="11" s="1"/>
  <c r="C20" i="11"/>
  <c r="B20" i="11"/>
  <c r="K22" i="11" s="1"/>
  <c r="A20" i="11"/>
  <c r="J19" i="11"/>
  <c r="I19" i="11"/>
  <c r="L19" i="11"/>
  <c r="C19" i="11"/>
  <c r="F19" i="11" s="1"/>
  <c r="G21" i="11" s="1"/>
  <c r="B19" i="11"/>
  <c r="K21" i="11" s="1"/>
  <c r="L21" i="11" s="1"/>
  <c r="A19" i="11"/>
  <c r="I18" i="11"/>
  <c r="J18" i="11" s="1"/>
  <c r="F18" i="11"/>
  <c r="G20" i="11" s="1"/>
  <c r="L18" i="11"/>
  <c r="C18" i="11"/>
  <c r="B18" i="11"/>
  <c r="K20" i="11" s="1"/>
  <c r="A18" i="11"/>
  <c r="J17" i="11"/>
  <c r="I17" i="11"/>
  <c r="L17" i="11"/>
  <c r="C17" i="11"/>
  <c r="F17" i="11" s="1"/>
  <c r="G19" i="11" s="1"/>
  <c r="B17" i="11"/>
  <c r="A17" i="11"/>
  <c r="I16" i="11"/>
  <c r="J16" i="11" s="1"/>
  <c r="F16" i="11"/>
  <c r="C16" i="11"/>
  <c r="B16" i="11"/>
  <c r="K18" i="11" s="1"/>
  <c r="A16" i="11"/>
  <c r="J15" i="11"/>
  <c r="I15" i="11"/>
  <c r="L15" i="11"/>
  <c r="C15" i="11"/>
  <c r="F15" i="11" s="1"/>
  <c r="G17" i="11" s="1"/>
  <c r="B15" i="11"/>
  <c r="K17" i="11" s="1"/>
  <c r="A15" i="11"/>
  <c r="I14" i="11"/>
  <c r="J14" i="11" s="1"/>
  <c r="F14" i="11"/>
  <c r="G16" i="11" s="1"/>
  <c r="C14" i="11"/>
  <c r="B14" i="11"/>
  <c r="K16" i="11" s="1"/>
  <c r="A14" i="11"/>
  <c r="J13" i="11"/>
  <c r="I13" i="11"/>
  <c r="F13" i="11"/>
  <c r="G15" i="11" s="1"/>
  <c r="L13" i="11"/>
  <c r="C13" i="11"/>
  <c r="B13" i="11"/>
  <c r="K15" i="11" s="1"/>
  <c r="A13" i="11"/>
  <c r="J12" i="11"/>
  <c r="I12" i="11"/>
  <c r="C12" i="11"/>
  <c r="F12" i="11" s="1"/>
  <c r="G14" i="11" s="1"/>
  <c r="B12" i="11"/>
  <c r="K14" i="11" s="1"/>
  <c r="A12" i="11"/>
  <c r="L11" i="11"/>
  <c r="I11" i="11"/>
  <c r="J11" i="11" s="1"/>
  <c r="C11" i="11"/>
  <c r="F11" i="11" s="1"/>
  <c r="G13" i="11" s="1"/>
  <c r="B11" i="11"/>
  <c r="K13" i="11" s="1"/>
  <c r="A11" i="11"/>
  <c r="F10" i="11"/>
  <c r="G12" i="11" s="1"/>
  <c r="L10" i="11"/>
  <c r="C10" i="11"/>
  <c r="B10" i="11"/>
  <c r="K12" i="11" s="1"/>
  <c r="A10" i="11"/>
  <c r="L9" i="11"/>
  <c r="C9" i="11"/>
  <c r="F9" i="11" s="1"/>
  <c r="G11" i="11" s="1"/>
  <c r="B9" i="11"/>
  <c r="K11" i="11" s="1"/>
  <c r="A9" i="11"/>
  <c r="F8" i="11"/>
  <c r="C8" i="11"/>
  <c r="B8" i="11"/>
  <c r="K10" i="11" s="1"/>
  <c r="A8" i="11"/>
  <c r="F7" i="11"/>
  <c r="L7" i="11"/>
  <c r="C7" i="11"/>
  <c r="B7" i="11"/>
  <c r="K9" i="11" s="1"/>
  <c r="A7" i="11"/>
  <c r="F6" i="11"/>
  <c r="G8" i="11" s="1"/>
  <c r="L6" i="11"/>
  <c r="C6" i="11"/>
  <c r="B6" i="11"/>
  <c r="K8" i="11" s="1"/>
  <c r="A6" i="11"/>
  <c r="F5" i="11"/>
  <c r="G7" i="11" s="1"/>
  <c r="L5" i="11"/>
  <c r="C5" i="11"/>
  <c r="B5" i="11"/>
  <c r="K7" i="11" s="1"/>
  <c r="A5" i="11"/>
  <c r="I4" i="11"/>
  <c r="J4" i="11" s="1"/>
  <c r="H4" i="11"/>
  <c r="L4" i="11"/>
  <c r="C4" i="11"/>
  <c r="F4" i="11" s="1"/>
  <c r="G6" i="11" s="1"/>
  <c r="B4" i="11"/>
  <c r="K6" i="11" s="1"/>
  <c r="A4" i="11"/>
  <c r="L3" i="11"/>
  <c r="I3" i="11"/>
  <c r="F3" i="11"/>
  <c r="G5" i="11" s="1"/>
  <c r="C3" i="11"/>
  <c r="B3" i="11"/>
  <c r="K3" i="11" s="1"/>
  <c r="A3" i="11"/>
  <c r="AC245" i="4"/>
  <c r="AA245" i="4"/>
  <c r="Y245" i="4"/>
  <c r="AC244" i="4"/>
  <c r="AA244" i="4"/>
  <c r="Y244" i="4"/>
  <c r="AC243" i="4"/>
  <c r="AA243" i="4"/>
  <c r="Y243" i="4"/>
  <c r="AC242" i="4"/>
  <c r="AA242" i="4"/>
  <c r="Y242" i="4"/>
  <c r="AE242" i="4" s="1"/>
  <c r="AC241" i="4"/>
  <c r="AA241" i="4"/>
  <c r="Y241" i="4"/>
  <c r="AC240" i="4"/>
  <c r="AE240" i="4" s="1"/>
  <c r="AA240" i="4"/>
  <c r="Y240" i="4"/>
  <c r="AC239" i="4"/>
  <c r="AA239" i="4"/>
  <c r="AE239" i="4" s="1"/>
  <c r="Y239" i="4"/>
  <c r="AC238" i="4"/>
  <c r="AA238" i="4"/>
  <c r="Y238" i="4"/>
  <c r="Y246" i="4" s="1"/>
  <c r="AC237" i="4"/>
  <c r="AA237" i="4"/>
  <c r="Y237" i="4"/>
  <c r="AC236" i="4"/>
  <c r="AC247" i="4" s="1"/>
  <c r="AA236" i="4"/>
  <c r="Y236" i="4"/>
  <c r="AC235" i="4"/>
  <c r="AA235" i="4"/>
  <c r="AA247" i="4" s="1"/>
  <c r="Y235" i="4"/>
  <c r="AC234" i="4"/>
  <c r="AA234" i="4"/>
  <c r="Y234" i="4"/>
  <c r="AE245" i="4"/>
  <c r="AB245" i="4" s="1"/>
  <c r="X245" i="4"/>
  <c r="AE243" i="4"/>
  <c r="AE241" i="4"/>
  <c r="AD237" i="4"/>
  <c r="AE237" i="4"/>
  <c r="AB237" i="4" s="1"/>
  <c r="AC246" i="4"/>
  <c r="AE234" i="4"/>
  <c r="N245" i="4"/>
  <c r="H198" i="4"/>
  <c r="H199" i="4" s="1"/>
  <c r="H200" i="4" s="1"/>
  <c r="H201" i="4" s="1"/>
  <c r="H202" i="4" s="1"/>
  <c r="H203" i="4" s="1"/>
  <c r="H204" i="4" s="1"/>
  <c r="H205" i="4" s="1"/>
  <c r="H206" i="4" s="1"/>
  <c r="J197" i="4"/>
  <c r="I198" i="4" s="1"/>
  <c r="D184" i="1"/>
  <c r="D183" i="1"/>
  <c r="D182" i="1"/>
  <c r="D181" i="1"/>
  <c r="D180" i="1"/>
  <c r="D179" i="1"/>
  <c r="D178" i="1"/>
  <c r="D177" i="1"/>
  <c r="D176" i="1"/>
  <c r="D175" i="1"/>
  <c r="D174" i="1"/>
  <c r="C173" i="4" s="1"/>
  <c r="F173" i="4" s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C157" i="4" s="1"/>
  <c r="F157" i="4" s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C141" i="4" s="1"/>
  <c r="F141" i="4" s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C125" i="4" s="1"/>
  <c r="F125" i="4" s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C109" i="4" s="1"/>
  <c r="F109" i="4" s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C93" i="4" s="1"/>
  <c r="F93" i="4" s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C77" i="4" s="1"/>
  <c r="F77" i="4" s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C61" i="4" s="1"/>
  <c r="F61" i="4" s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C45" i="4" s="1"/>
  <c r="F45" i="4" s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C29" i="4" s="1"/>
  <c r="F29" i="4" s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C13" i="4" s="1"/>
  <c r="F13" i="4" s="1"/>
  <c r="D13" i="1"/>
  <c r="D12" i="1"/>
  <c r="D11" i="1"/>
  <c r="D10" i="1"/>
  <c r="D9" i="1"/>
  <c r="D8" i="1"/>
  <c r="D7" i="1"/>
  <c r="D6" i="1"/>
  <c r="D5" i="1"/>
  <c r="C183" i="4"/>
  <c r="F183" i="4" s="1"/>
  <c r="C182" i="4"/>
  <c r="F182" i="4" s="1"/>
  <c r="C179" i="4"/>
  <c r="F179" i="4" s="1"/>
  <c r="C178" i="4"/>
  <c r="F178" i="4" s="1"/>
  <c r="C177" i="4"/>
  <c r="F177" i="4" s="1"/>
  <c r="C175" i="4"/>
  <c r="F175" i="4" s="1"/>
  <c r="C171" i="4"/>
  <c r="F171" i="4" s="1"/>
  <c r="C167" i="4"/>
  <c r="F167" i="4" s="1"/>
  <c r="C166" i="4"/>
  <c r="F166" i="4" s="1"/>
  <c r="C163" i="4"/>
  <c r="C162" i="4"/>
  <c r="F162" i="4" s="1"/>
  <c r="C161" i="4"/>
  <c r="F161" i="4" s="1"/>
  <c r="C159" i="4"/>
  <c r="F159" i="4" s="1"/>
  <c r="C155" i="4"/>
  <c r="F155" i="4" s="1"/>
  <c r="C151" i="4"/>
  <c r="F151" i="4" s="1"/>
  <c r="C150" i="4"/>
  <c r="F150" i="4" s="1"/>
  <c r="C147" i="4"/>
  <c r="F147" i="4" s="1"/>
  <c r="C146" i="4"/>
  <c r="F146" i="4" s="1"/>
  <c r="C145" i="4"/>
  <c r="F145" i="4" s="1"/>
  <c r="C143" i="4"/>
  <c r="F143" i="4" s="1"/>
  <c r="C139" i="4"/>
  <c r="F139" i="4" s="1"/>
  <c r="C135" i="4"/>
  <c r="F135" i="4" s="1"/>
  <c r="C134" i="4"/>
  <c r="F134" i="4" s="1"/>
  <c r="C131" i="4"/>
  <c r="F131" i="4" s="1"/>
  <c r="C130" i="4"/>
  <c r="F130" i="4" s="1"/>
  <c r="C129" i="4"/>
  <c r="F129" i="4" s="1"/>
  <c r="C127" i="4"/>
  <c r="F127" i="4" s="1"/>
  <c r="C123" i="4"/>
  <c r="F123" i="4" s="1"/>
  <c r="C119" i="4"/>
  <c r="F119" i="4" s="1"/>
  <c r="C118" i="4"/>
  <c r="F118" i="4" s="1"/>
  <c r="C115" i="4"/>
  <c r="F115" i="4" s="1"/>
  <c r="C114" i="4"/>
  <c r="F114" i="4" s="1"/>
  <c r="C113" i="4"/>
  <c r="F113" i="4" s="1"/>
  <c r="C111" i="4"/>
  <c r="F111" i="4" s="1"/>
  <c r="C107" i="4"/>
  <c r="F107" i="4" s="1"/>
  <c r="C103" i="4"/>
  <c r="F103" i="4" s="1"/>
  <c r="C102" i="4"/>
  <c r="F102" i="4" s="1"/>
  <c r="C99" i="4"/>
  <c r="C98" i="4"/>
  <c r="F98" i="4" s="1"/>
  <c r="C97" i="4"/>
  <c r="F97" i="4" s="1"/>
  <c r="C95" i="4"/>
  <c r="F95" i="4" s="1"/>
  <c r="C91" i="4"/>
  <c r="F91" i="4" s="1"/>
  <c r="C87" i="4"/>
  <c r="F87" i="4" s="1"/>
  <c r="C86" i="4"/>
  <c r="F86" i="4" s="1"/>
  <c r="C83" i="4"/>
  <c r="F83" i="4" s="1"/>
  <c r="C82" i="4"/>
  <c r="F82" i="4" s="1"/>
  <c r="C81" i="4"/>
  <c r="F81" i="4" s="1"/>
  <c r="C79" i="4"/>
  <c r="F79" i="4" s="1"/>
  <c r="C75" i="4"/>
  <c r="F75" i="4" s="1"/>
  <c r="C71" i="4"/>
  <c r="F71" i="4" s="1"/>
  <c r="C70" i="4"/>
  <c r="F70" i="4" s="1"/>
  <c r="C67" i="4"/>
  <c r="F67" i="4" s="1"/>
  <c r="C66" i="4"/>
  <c r="F66" i="4" s="1"/>
  <c r="C65" i="4"/>
  <c r="F65" i="4" s="1"/>
  <c r="C63" i="4"/>
  <c r="F63" i="4" s="1"/>
  <c r="C59" i="4"/>
  <c r="F59" i="4" s="1"/>
  <c r="C55" i="4"/>
  <c r="F55" i="4" s="1"/>
  <c r="C54" i="4"/>
  <c r="F54" i="4" s="1"/>
  <c r="C51" i="4"/>
  <c r="F51" i="4" s="1"/>
  <c r="C50" i="4"/>
  <c r="F50" i="4" s="1"/>
  <c r="C49" i="4"/>
  <c r="F49" i="4" s="1"/>
  <c r="C47" i="4"/>
  <c r="F47" i="4" s="1"/>
  <c r="C43" i="4"/>
  <c r="F43" i="4" s="1"/>
  <c r="C39" i="4"/>
  <c r="F39" i="4" s="1"/>
  <c r="C38" i="4"/>
  <c r="F38" i="4" s="1"/>
  <c r="C35" i="4"/>
  <c r="F35" i="4" s="1"/>
  <c r="C34" i="4"/>
  <c r="F34" i="4" s="1"/>
  <c r="C33" i="4"/>
  <c r="F33" i="4" s="1"/>
  <c r="C31" i="4"/>
  <c r="F31" i="4" s="1"/>
  <c r="C27" i="4"/>
  <c r="F27" i="4" s="1"/>
  <c r="C23" i="4"/>
  <c r="F23" i="4" s="1"/>
  <c r="C22" i="4"/>
  <c r="F22" i="4" s="1"/>
  <c r="C19" i="4"/>
  <c r="C18" i="4"/>
  <c r="F18" i="4" s="1"/>
  <c r="C17" i="4"/>
  <c r="F17" i="4" s="1"/>
  <c r="C15" i="4"/>
  <c r="F15" i="4" s="1"/>
  <c r="C11" i="4"/>
  <c r="F11" i="4" s="1"/>
  <c r="C7" i="4"/>
  <c r="F7" i="4" s="1"/>
  <c r="C6" i="4"/>
  <c r="F6" i="4" s="1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E183" i="4"/>
  <c r="D183" i="4"/>
  <c r="E182" i="4"/>
  <c r="L182" i="4" s="1"/>
  <c r="D182" i="4"/>
  <c r="E181" i="4"/>
  <c r="L181" i="4" s="1"/>
  <c r="D181" i="4"/>
  <c r="E180" i="4"/>
  <c r="L180" i="4" s="1"/>
  <c r="D180" i="4"/>
  <c r="E179" i="4"/>
  <c r="L179" i="4" s="1"/>
  <c r="D179" i="4"/>
  <c r="E178" i="4"/>
  <c r="L178" i="4" s="1"/>
  <c r="D178" i="4"/>
  <c r="E177" i="4"/>
  <c r="D177" i="4"/>
  <c r="E176" i="4"/>
  <c r="L176" i="4" s="1"/>
  <c r="D176" i="4"/>
  <c r="E175" i="4"/>
  <c r="L175" i="4" s="1"/>
  <c r="D175" i="4"/>
  <c r="E174" i="4"/>
  <c r="D174" i="4"/>
  <c r="E173" i="4"/>
  <c r="L173" i="4" s="1"/>
  <c r="D173" i="4"/>
  <c r="E172" i="4"/>
  <c r="L172" i="4" s="1"/>
  <c r="D172" i="4"/>
  <c r="E171" i="4"/>
  <c r="L171" i="4" s="1"/>
  <c r="D171" i="4"/>
  <c r="E170" i="4"/>
  <c r="L170" i="4" s="1"/>
  <c r="D170" i="4"/>
  <c r="E169" i="4"/>
  <c r="L169" i="4" s="1"/>
  <c r="D169" i="4"/>
  <c r="E168" i="4"/>
  <c r="L168" i="4" s="1"/>
  <c r="D168" i="4"/>
  <c r="E167" i="4"/>
  <c r="L167" i="4" s="1"/>
  <c r="D167" i="4"/>
  <c r="E166" i="4"/>
  <c r="L166" i="4" s="1"/>
  <c r="D166" i="4"/>
  <c r="E165" i="4"/>
  <c r="L165" i="4" s="1"/>
  <c r="D165" i="4"/>
  <c r="E164" i="4"/>
  <c r="L164" i="4" s="1"/>
  <c r="D164" i="4"/>
  <c r="E163" i="4"/>
  <c r="L163" i="4" s="1"/>
  <c r="D163" i="4"/>
  <c r="E162" i="4"/>
  <c r="L162" i="4" s="1"/>
  <c r="D162" i="4"/>
  <c r="E161" i="4"/>
  <c r="D161" i="4"/>
  <c r="E160" i="4"/>
  <c r="L160" i="4" s="1"/>
  <c r="D160" i="4"/>
  <c r="E159" i="4"/>
  <c r="L159" i="4" s="1"/>
  <c r="D159" i="4"/>
  <c r="E158" i="4"/>
  <c r="L158" i="4" s="1"/>
  <c r="D158" i="4"/>
  <c r="E157" i="4"/>
  <c r="L157" i="4" s="1"/>
  <c r="D157" i="4"/>
  <c r="E156" i="4"/>
  <c r="D156" i="4"/>
  <c r="E155" i="4"/>
  <c r="L155" i="4" s="1"/>
  <c r="D155" i="4"/>
  <c r="E154" i="4"/>
  <c r="L154" i="4" s="1"/>
  <c r="D154" i="4"/>
  <c r="E153" i="4"/>
  <c r="L153" i="4" s="1"/>
  <c r="D153" i="4"/>
  <c r="E152" i="4"/>
  <c r="L152" i="4" s="1"/>
  <c r="D152" i="4"/>
  <c r="E151" i="4"/>
  <c r="L151" i="4" s="1"/>
  <c r="D151" i="4"/>
  <c r="E150" i="4"/>
  <c r="L150" i="4" s="1"/>
  <c r="D150" i="4"/>
  <c r="E149" i="4"/>
  <c r="D149" i="4"/>
  <c r="E148" i="4"/>
  <c r="L148" i="4" s="1"/>
  <c r="D148" i="4"/>
  <c r="E147" i="4"/>
  <c r="L147" i="4" s="1"/>
  <c r="D147" i="4"/>
  <c r="E146" i="4"/>
  <c r="D146" i="4"/>
  <c r="E145" i="4"/>
  <c r="L145" i="4" s="1"/>
  <c r="D145" i="4"/>
  <c r="E144" i="4"/>
  <c r="L144" i="4" s="1"/>
  <c r="D144" i="4"/>
  <c r="E143" i="4"/>
  <c r="L143" i="4" s="1"/>
  <c r="D143" i="4"/>
  <c r="E142" i="4"/>
  <c r="L142" i="4" s="1"/>
  <c r="D142" i="4"/>
  <c r="E141" i="4"/>
  <c r="L141" i="4" s="1"/>
  <c r="D141" i="4"/>
  <c r="E140" i="4"/>
  <c r="L140" i="4" s="1"/>
  <c r="D140" i="4"/>
  <c r="E139" i="4"/>
  <c r="D139" i="4"/>
  <c r="E138" i="4"/>
  <c r="L138" i="4" s="1"/>
  <c r="D138" i="4"/>
  <c r="E137" i="4"/>
  <c r="L137" i="4" s="1"/>
  <c r="D137" i="4"/>
  <c r="E136" i="4"/>
  <c r="L136" i="4" s="1"/>
  <c r="D136" i="4"/>
  <c r="E135" i="4"/>
  <c r="L135" i="4" s="1"/>
  <c r="D135" i="4"/>
  <c r="E134" i="4"/>
  <c r="D134" i="4"/>
  <c r="E133" i="4"/>
  <c r="D133" i="4"/>
  <c r="E132" i="4"/>
  <c r="D132" i="4"/>
  <c r="E131" i="4"/>
  <c r="L131" i="4" s="1"/>
  <c r="D131" i="4"/>
  <c r="E130" i="4"/>
  <c r="L130" i="4" s="1"/>
  <c r="D130" i="4"/>
  <c r="E129" i="4"/>
  <c r="L129" i="4" s="1"/>
  <c r="D129" i="4"/>
  <c r="E128" i="4"/>
  <c r="D128" i="4"/>
  <c r="E127" i="4"/>
  <c r="D127" i="4"/>
  <c r="E126" i="4"/>
  <c r="D126" i="4"/>
  <c r="E125" i="4"/>
  <c r="D125" i="4"/>
  <c r="E124" i="4"/>
  <c r="L124" i="4" s="1"/>
  <c r="D124" i="4"/>
  <c r="E123" i="4"/>
  <c r="L123" i="4" s="1"/>
  <c r="D123" i="4"/>
  <c r="E122" i="4"/>
  <c r="D122" i="4"/>
  <c r="E121" i="4"/>
  <c r="L121" i="4" s="1"/>
  <c r="D121" i="4"/>
  <c r="E120" i="4"/>
  <c r="L120" i="4" s="1"/>
  <c r="D120" i="4"/>
  <c r="E119" i="4"/>
  <c r="L119" i="4" s="1"/>
  <c r="D119" i="4"/>
  <c r="E118" i="4"/>
  <c r="L118" i="4" s="1"/>
  <c r="D118" i="4"/>
  <c r="E117" i="4"/>
  <c r="L117" i="4" s="1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L110" i="4" s="1"/>
  <c r="D110" i="4"/>
  <c r="E109" i="4"/>
  <c r="L109" i="4" s="1"/>
  <c r="D109" i="4"/>
  <c r="E108" i="4"/>
  <c r="L108" i="4" s="1"/>
  <c r="D108" i="4"/>
  <c r="E107" i="4"/>
  <c r="L107" i="4" s="1"/>
  <c r="D107" i="4"/>
  <c r="E106" i="4"/>
  <c r="L106" i="4" s="1"/>
  <c r="D106" i="4"/>
  <c r="E105" i="4"/>
  <c r="L105" i="4" s="1"/>
  <c r="D105" i="4"/>
  <c r="E104" i="4"/>
  <c r="L104" i="4" s="1"/>
  <c r="D104" i="4"/>
  <c r="E103" i="4"/>
  <c r="L103" i="4" s="1"/>
  <c r="D103" i="4"/>
  <c r="E102" i="4"/>
  <c r="L102" i="4" s="1"/>
  <c r="D102" i="4"/>
  <c r="E101" i="4"/>
  <c r="L101" i="4" s="1"/>
  <c r="D101" i="4"/>
  <c r="E100" i="4"/>
  <c r="L100" i="4" s="1"/>
  <c r="D100" i="4"/>
  <c r="E99" i="4"/>
  <c r="D99" i="4"/>
  <c r="E98" i="4"/>
  <c r="L98" i="4" s="1"/>
  <c r="D98" i="4"/>
  <c r="E97" i="4"/>
  <c r="L97" i="4" s="1"/>
  <c r="D97" i="4"/>
  <c r="E96" i="4"/>
  <c r="L96" i="4" s="1"/>
  <c r="D96" i="4"/>
  <c r="E95" i="4"/>
  <c r="L95" i="4" s="1"/>
  <c r="D95" i="4"/>
  <c r="E94" i="4"/>
  <c r="L94" i="4" s="1"/>
  <c r="D94" i="4"/>
  <c r="E93" i="4"/>
  <c r="D93" i="4"/>
  <c r="E92" i="4"/>
  <c r="L92" i="4" s="1"/>
  <c r="D92" i="4"/>
  <c r="E91" i="4"/>
  <c r="L91" i="4" s="1"/>
  <c r="D91" i="4"/>
  <c r="E90" i="4"/>
  <c r="D90" i="4"/>
  <c r="E89" i="4"/>
  <c r="L89" i="4" s="1"/>
  <c r="D89" i="4"/>
  <c r="E88" i="4"/>
  <c r="L88" i="4" s="1"/>
  <c r="D88" i="4"/>
  <c r="E87" i="4"/>
  <c r="L87" i="4" s="1"/>
  <c r="D87" i="4"/>
  <c r="E86" i="4"/>
  <c r="L86" i="4" s="1"/>
  <c r="D86" i="4"/>
  <c r="E85" i="4"/>
  <c r="L85" i="4" s="1"/>
  <c r="D85" i="4"/>
  <c r="E84" i="4"/>
  <c r="D84" i="4"/>
  <c r="E83" i="4"/>
  <c r="L83" i="4" s="1"/>
  <c r="D83" i="4"/>
  <c r="E82" i="4"/>
  <c r="L82" i="4" s="1"/>
  <c r="D82" i="4"/>
  <c r="E81" i="4"/>
  <c r="L81" i="4" s="1"/>
  <c r="D81" i="4"/>
  <c r="E80" i="4"/>
  <c r="L80" i="4" s="1"/>
  <c r="D80" i="4"/>
  <c r="E79" i="4"/>
  <c r="D79" i="4"/>
  <c r="E78" i="4"/>
  <c r="D78" i="4"/>
  <c r="E77" i="4"/>
  <c r="L77" i="4" s="1"/>
  <c r="D77" i="4"/>
  <c r="E76" i="4"/>
  <c r="D76" i="4"/>
  <c r="E75" i="4"/>
  <c r="L75" i="4" s="1"/>
  <c r="D75" i="4"/>
  <c r="E74" i="4"/>
  <c r="L74" i="4" s="1"/>
  <c r="D74" i="4"/>
  <c r="E73" i="4"/>
  <c r="L73" i="4" s="1"/>
  <c r="D73" i="4"/>
  <c r="E72" i="4"/>
  <c r="L72" i="4" s="1"/>
  <c r="D72" i="4"/>
  <c r="E71" i="4"/>
  <c r="L71" i="4" s="1"/>
  <c r="D71" i="4"/>
  <c r="E70" i="4"/>
  <c r="D70" i="4"/>
  <c r="E69" i="4"/>
  <c r="D69" i="4"/>
  <c r="E68" i="4"/>
  <c r="L68" i="4" s="1"/>
  <c r="D68" i="4"/>
  <c r="E67" i="4"/>
  <c r="L67" i="4" s="1"/>
  <c r="D67" i="4"/>
  <c r="E66" i="4"/>
  <c r="L66" i="4" s="1"/>
  <c r="D66" i="4"/>
  <c r="E65" i="4"/>
  <c r="L65" i="4" s="1"/>
  <c r="D65" i="4"/>
  <c r="E64" i="4"/>
  <c r="D64" i="4"/>
  <c r="E63" i="4"/>
  <c r="L63" i="4" s="1"/>
  <c r="D63" i="4"/>
  <c r="E62" i="4"/>
  <c r="D62" i="4"/>
  <c r="E61" i="4"/>
  <c r="L61" i="4" s="1"/>
  <c r="D61" i="4"/>
  <c r="E60" i="4"/>
  <c r="L60" i="4" s="1"/>
  <c r="D60" i="4"/>
  <c r="E59" i="4"/>
  <c r="L59" i="4" s="1"/>
  <c r="D59" i="4"/>
  <c r="E58" i="4"/>
  <c r="D58" i="4"/>
  <c r="E57" i="4"/>
  <c r="D57" i="4"/>
  <c r="E56" i="4"/>
  <c r="D56" i="4"/>
  <c r="E55" i="4"/>
  <c r="D55" i="4"/>
  <c r="E54" i="4"/>
  <c r="L54" i="4" s="1"/>
  <c r="D54" i="4"/>
  <c r="E53" i="4"/>
  <c r="L53" i="4" s="1"/>
  <c r="D53" i="4"/>
  <c r="E52" i="4"/>
  <c r="D52" i="4"/>
  <c r="E51" i="4"/>
  <c r="D51" i="4"/>
  <c r="E50" i="4"/>
  <c r="L50" i="4" s="1"/>
  <c r="D50" i="4"/>
  <c r="E49" i="4"/>
  <c r="L49" i="4" s="1"/>
  <c r="D49" i="4"/>
  <c r="E48" i="4"/>
  <c r="L48" i="4" s="1"/>
  <c r="D48" i="4"/>
  <c r="E47" i="4"/>
  <c r="L47" i="4" s="1"/>
  <c r="D47" i="4"/>
  <c r="E46" i="4"/>
  <c r="L46" i="4" s="1"/>
  <c r="D46" i="4"/>
  <c r="E45" i="4"/>
  <c r="L45" i="4" s="1"/>
  <c r="D45" i="4"/>
  <c r="E44" i="4"/>
  <c r="D44" i="4"/>
  <c r="E43" i="4"/>
  <c r="D43" i="4"/>
  <c r="E42" i="4"/>
  <c r="D42" i="4"/>
  <c r="E41" i="4"/>
  <c r="D41" i="4"/>
  <c r="E40" i="4"/>
  <c r="L40" i="4" s="1"/>
  <c r="D40" i="4"/>
  <c r="E39" i="4"/>
  <c r="L39" i="4" s="1"/>
  <c r="D39" i="4"/>
  <c r="E38" i="4"/>
  <c r="D38" i="4"/>
  <c r="E37" i="4"/>
  <c r="D37" i="4"/>
  <c r="E36" i="4"/>
  <c r="L36" i="4" s="1"/>
  <c r="D36" i="4"/>
  <c r="E35" i="4"/>
  <c r="D35" i="4"/>
  <c r="E34" i="4"/>
  <c r="D34" i="4"/>
  <c r="E33" i="4"/>
  <c r="L33" i="4" s="1"/>
  <c r="D33" i="4"/>
  <c r="E32" i="4"/>
  <c r="L32" i="4" s="1"/>
  <c r="D32" i="4"/>
  <c r="E31" i="4"/>
  <c r="D31" i="4"/>
  <c r="E30" i="4"/>
  <c r="D30" i="4"/>
  <c r="E29" i="4"/>
  <c r="D29" i="4"/>
  <c r="E28" i="4"/>
  <c r="D28" i="4"/>
  <c r="E27" i="4"/>
  <c r="D27" i="4"/>
  <c r="E26" i="4"/>
  <c r="L26" i="4" s="1"/>
  <c r="D26" i="4"/>
  <c r="E25" i="4"/>
  <c r="L25" i="4" s="1"/>
  <c r="D25" i="4"/>
  <c r="E24" i="4"/>
  <c r="L24" i="4" s="1"/>
  <c r="D24" i="4"/>
  <c r="E23" i="4"/>
  <c r="D23" i="4"/>
  <c r="E22" i="4"/>
  <c r="D22" i="4"/>
  <c r="E21" i="4"/>
  <c r="D21" i="4"/>
  <c r="E20" i="4"/>
  <c r="D20" i="4"/>
  <c r="E19" i="4"/>
  <c r="L19" i="4" s="1"/>
  <c r="D19" i="4"/>
  <c r="E18" i="4"/>
  <c r="L18" i="4" s="1"/>
  <c r="D18" i="4"/>
  <c r="E17" i="4"/>
  <c r="D17" i="4"/>
  <c r="E16" i="4"/>
  <c r="D16" i="4"/>
  <c r="E15" i="4"/>
  <c r="D15" i="4"/>
  <c r="E14" i="4"/>
  <c r="D14" i="4"/>
  <c r="E13" i="4"/>
  <c r="D13" i="4"/>
  <c r="E12" i="4"/>
  <c r="L12" i="4" s="1"/>
  <c r="D12" i="4"/>
  <c r="E11" i="4"/>
  <c r="L11" i="4" s="1"/>
  <c r="D11" i="4"/>
  <c r="E10" i="4"/>
  <c r="L10" i="4" s="1"/>
  <c r="D10" i="4"/>
  <c r="E9" i="4"/>
  <c r="L9" i="4" s="1"/>
  <c r="D9" i="4"/>
  <c r="E8" i="4"/>
  <c r="D8" i="4"/>
  <c r="E7" i="4"/>
  <c r="D7" i="4"/>
  <c r="E6" i="4"/>
  <c r="L6" i="4" s="1"/>
  <c r="D6" i="4"/>
  <c r="E5" i="4"/>
  <c r="L5" i="4" s="1"/>
  <c r="D5" i="4"/>
  <c r="E4" i="4"/>
  <c r="L4" i="4" s="1"/>
  <c r="D4" i="4"/>
  <c r="E3" i="4"/>
  <c r="L3" i="4" s="1"/>
  <c r="D3" i="4"/>
  <c r="F19" i="4"/>
  <c r="F99" i="4"/>
  <c r="F163" i="4"/>
  <c r="H4" i="4"/>
  <c r="I3" i="4"/>
  <c r="J3" i="4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3" i="4"/>
  <c r="D4" i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J72" i="4" s="1"/>
  <c r="I73" i="4"/>
  <c r="J73" i="4" s="1"/>
  <c r="I74" i="4"/>
  <c r="J74" i="4" s="1"/>
  <c r="I75" i="4"/>
  <c r="J75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I100" i="4"/>
  <c r="J100" i="4" s="1"/>
  <c r="I101" i="4"/>
  <c r="J101" i="4" s="1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J107" i="4" s="1"/>
  <c r="I108" i="4"/>
  <c r="J108" i="4" s="1"/>
  <c r="I109" i="4"/>
  <c r="J109" i="4"/>
  <c r="I110" i="4"/>
  <c r="J110" i="4" s="1"/>
  <c r="I111" i="4"/>
  <c r="J111" i="4" s="1"/>
  <c r="I112" i="4"/>
  <c r="J112" i="4" s="1"/>
  <c r="I113" i="4"/>
  <c r="J113" i="4" s="1"/>
  <c r="I114" i="4"/>
  <c r="J114" i="4" s="1"/>
  <c r="I115" i="4"/>
  <c r="J115" i="4" s="1"/>
  <c r="I116" i="4"/>
  <c r="J116" i="4" s="1"/>
  <c r="I117" i="4"/>
  <c r="J117" i="4" s="1"/>
  <c r="I118" i="4"/>
  <c r="J118" i="4" s="1"/>
  <c r="I119" i="4"/>
  <c r="J119" i="4" s="1"/>
  <c r="I120" i="4"/>
  <c r="J120" i="4" s="1"/>
  <c r="I121" i="4"/>
  <c r="J121" i="4" s="1"/>
  <c r="I122" i="4"/>
  <c r="J122" i="4" s="1"/>
  <c r="I123" i="4"/>
  <c r="J123" i="4" s="1"/>
  <c r="I124" i="4"/>
  <c r="J124" i="4" s="1"/>
  <c r="I125" i="4"/>
  <c r="J125" i="4" s="1"/>
  <c r="I126" i="4"/>
  <c r="J126" i="4" s="1"/>
  <c r="I127" i="4"/>
  <c r="J127" i="4" s="1"/>
  <c r="I128" i="4"/>
  <c r="J128" i="4" s="1"/>
  <c r="I129" i="4"/>
  <c r="J129" i="4" s="1"/>
  <c r="I130" i="4"/>
  <c r="J130" i="4" s="1"/>
  <c r="I131" i="4"/>
  <c r="J131" i="4" s="1"/>
  <c r="I132" i="4"/>
  <c r="J132" i="4" s="1"/>
  <c r="I133" i="4"/>
  <c r="J133" i="4" s="1"/>
  <c r="I134" i="4"/>
  <c r="J134" i="4" s="1"/>
  <c r="I135" i="4"/>
  <c r="J135" i="4" s="1"/>
  <c r="I136" i="4"/>
  <c r="J136" i="4" s="1"/>
  <c r="I137" i="4"/>
  <c r="J137" i="4" s="1"/>
  <c r="I138" i="4"/>
  <c r="J138" i="4" s="1"/>
  <c r="I139" i="4"/>
  <c r="J139" i="4"/>
  <c r="I140" i="4"/>
  <c r="J140" i="4" s="1"/>
  <c r="I141" i="4"/>
  <c r="J141" i="4" s="1"/>
  <c r="I142" i="4"/>
  <c r="J142" i="4" s="1"/>
  <c r="I143" i="4"/>
  <c r="J143" i="4" s="1"/>
  <c r="I144" i="4"/>
  <c r="J144" i="4" s="1"/>
  <c r="I145" i="4"/>
  <c r="J145" i="4" s="1"/>
  <c r="I146" i="4"/>
  <c r="J146" i="4" s="1"/>
  <c r="I147" i="4"/>
  <c r="J147" i="4" s="1"/>
  <c r="I148" i="4"/>
  <c r="J148" i="4" s="1"/>
  <c r="I149" i="4"/>
  <c r="J149" i="4" s="1"/>
  <c r="I150" i="4"/>
  <c r="J150" i="4" s="1"/>
  <c r="I151" i="4"/>
  <c r="J151" i="4" s="1"/>
  <c r="I152" i="4"/>
  <c r="J152" i="4" s="1"/>
  <c r="I153" i="4"/>
  <c r="J153" i="4" s="1"/>
  <c r="I154" i="4"/>
  <c r="J154" i="4" s="1"/>
  <c r="I155" i="4"/>
  <c r="J155" i="4" s="1"/>
  <c r="I156" i="4"/>
  <c r="J156" i="4" s="1"/>
  <c r="I157" i="4"/>
  <c r="J157" i="4" s="1"/>
  <c r="I158" i="4"/>
  <c r="J158" i="4" s="1"/>
  <c r="I159" i="4"/>
  <c r="J159" i="4" s="1"/>
  <c r="I160" i="4"/>
  <c r="J160" i="4" s="1"/>
  <c r="I161" i="4"/>
  <c r="J161" i="4" s="1"/>
  <c r="I162" i="4"/>
  <c r="J162" i="4" s="1"/>
  <c r="I163" i="4"/>
  <c r="J163" i="4" s="1"/>
  <c r="I164" i="4"/>
  <c r="J164" i="4" s="1"/>
  <c r="I165" i="4"/>
  <c r="J165" i="4" s="1"/>
  <c r="I166" i="4"/>
  <c r="J166" i="4" s="1"/>
  <c r="I167" i="4"/>
  <c r="J167" i="4" s="1"/>
  <c r="I168" i="4"/>
  <c r="J168" i="4" s="1"/>
  <c r="I169" i="4"/>
  <c r="J169" i="4" s="1"/>
  <c r="I170" i="4"/>
  <c r="J170" i="4" s="1"/>
  <c r="I171" i="4"/>
  <c r="J171" i="4" s="1"/>
  <c r="I172" i="4"/>
  <c r="J172" i="4" s="1"/>
  <c r="I173" i="4"/>
  <c r="J173" i="4" s="1"/>
  <c r="I174" i="4"/>
  <c r="J174" i="4" s="1"/>
  <c r="I175" i="4"/>
  <c r="J175" i="4" s="1"/>
  <c r="I176" i="4"/>
  <c r="J176" i="4" s="1"/>
  <c r="I177" i="4"/>
  <c r="J177" i="4" s="1"/>
  <c r="I178" i="4"/>
  <c r="J178" i="4" s="1"/>
  <c r="I179" i="4"/>
  <c r="J179" i="4" s="1"/>
  <c r="I180" i="4"/>
  <c r="J180" i="4" s="1"/>
  <c r="I181" i="4"/>
  <c r="J181" i="4" s="1"/>
  <c r="I182" i="4"/>
  <c r="J182" i="4" s="1"/>
  <c r="I183" i="4"/>
  <c r="J183" i="4" s="1"/>
  <c r="G25" i="12" l="1"/>
  <c r="G44" i="12"/>
  <c r="G45" i="12"/>
  <c r="L44" i="12"/>
  <c r="G51" i="12"/>
  <c r="G52" i="12"/>
  <c r="G65" i="12"/>
  <c r="L69" i="12"/>
  <c r="L76" i="12"/>
  <c r="G81" i="12"/>
  <c r="G83" i="12"/>
  <c r="G84" i="12"/>
  <c r="G87" i="12"/>
  <c r="G91" i="12"/>
  <c r="L7" i="12"/>
  <c r="G14" i="12"/>
  <c r="G19" i="12"/>
  <c r="G21" i="12"/>
  <c r="G23" i="12"/>
  <c r="G30" i="12"/>
  <c r="L29" i="12"/>
  <c r="G33" i="12"/>
  <c r="G36" i="12"/>
  <c r="G37" i="12"/>
  <c r="G56" i="12"/>
  <c r="L57" i="12"/>
  <c r="G71" i="12"/>
  <c r="G72" i="12"/>
  <c r="K3" i="12"/>
  <c r="K5" i="12"/>
  <c r="K4" i="12"/>
  <c r="L13" i="12"/>
  <c r="J3" i="12"/>
  <c r="G6" i="12"/>
  <c r="Q189" i="12" s="1"/>
  <c r="Q11" i="12" s="1"/>
  <c r="L8" i="12"/>
  <c r="G11" i="12"/>
  <c r="G12" i="12"/>
  <c r="Q188" i="12" s="1"/>
  <c r="Q10" i="12" s="1"/>
  <c r="G15" i="12"/>
  <c r="L28" i="12"/>
  <c r="G32" i="12"/>
  <c r="L37" i="12"/>
  <c r="L41" i="12"/>
  <c r="L56" i="12"/>
  <c r="G61" i="12"/>
  <c r="G63" i="12"/>
  <c r="G64" i="12"/>
  <c r="G67" i="12"/>
  <c r="G68" i="12"/>
  <c r="G77" i="12"/>
  <c r="G79" i="12"/>
  <c r="G80" i="12"/>
  <c r="G97" i="12"/>
  <c r="G99" i="12"/>
  <c r="K84" i="12"/>
  <c r="L84" i="12" s="1"/>
  <c r="K88" i="12"/>
  <c r="K92" i="12"/>
  <c r="K96" i="12"/>
  <c r="K100" i="12"/>
  <c r="G105" i="12"/>
  <c r="G119" i="12"/>
  <c r="G160" i="12"/>
  <c r="H5" i="12"/>
  <c r="K19" i="12"/>
  <c r="K23" i="12"/>
  <c r="L23" i="12" s="1"/>
  <c r="K27" i="12"/>
  <c r="L27" i="12" s="1"/>
  <c r="K31" i="12"/>
  <c r="K35" i="12"/>
  <c r="L35" i="12" s="1"/>
  <c r="K39" i="12"/>
  <c r="K43" i="12"/>
  <c r="L43" i="12" s="1"/>
  <c r="K47" i="12"/>
  <c r="K51" i="12"/>
  <c r="L51" i="12" s="1"/>
  <c r="K55" i="12"/>
  <c r="L55" i="12" s="1"/>
  <c r="K59" i="12"/>
  <c r="K63" i="12"/>
  <c r="L63" i="12" s="1"/>
  <c r="K67" i="12"/>
  <c r="K71" i="12"/>
  <c r="K75" i="12"/>
  <c r="K79" i="12"/>
  <c r="L79" i="12" s="1"/>
  <c r="K87" i="12"/>
  <c r="G88" i="12"/>
  <c r="R188" i="12" s="1"/>
  <c r="R10" i="12" s="1"/>
  <c r="K91" i="12"/>
  <c r="G92" i="12"/>
  <c r="G96" i="12"/>
  <c r="G100" i="12"/>
  <c r="K105" i="12"/>
  <c r="G113" i="12"/>
  <c r="L112" i="12"/>
  <c r="G117" i="12"/>
  <c r="L122" i="12"/>
  <c r="L146" i="12"/>
  <c r="G151" i="12"/>
  <c r="G167" i="12"/>
  <c r="K14" i="12"/>
  <c r="L14" i="12" s="1"/>
  <c r="K18" i="12"/>
  <c r="K22" i="12"/>
  <c r="L22" i="12" s="1"/>
  <c r="K26" i="12"/>
  <c r="K30" i="12"/>
  <c r="L30" i="12" s="1"/>
  <c r="K34" i="12"/>
  <c r="L34" i="12" s="1"/>
  <c r="K38" i="12"/>
  <c r="L38" i="12" s="1"/>
  <c r="K42" i="12"/>
  <c r="L42" i="12" s="1"/>
  <c r="K46" i="12"/>
  <c r="K50" i="12"/>
  <c r="K54" i="12"/>
  <c r="K58" i="12"/>
  <c r="L58" i="12" s="1"/>
  <c r="K62" i="12"/>
  <c r="L62" i="12" s="1"/>
  <c r="K66" i="12"/>
  <c r="K106" i="12"/>
  <c r="L125" i="12"/>
  <c r="L126" i="12"/>
  <c r="G139" i="12"/>
  <c r="G108" i="12"/>
  <c r="K110" i="12"/>
  <c r="K112" i="12"/>
  <c r="L133" i="12"/>
  <c r="L134" i="12"/>
  <c r="L149" i="12"/>
  <c r="G152" i="12"/>
  <c r="G168" i="12"/>
  <c r="K116" i="12"/>
  <c r="L116" i="12" s="1"/>
  <c r="K120" i="12"/>
  <c r="K124" i="12"/>
  <c r="K128" i="12"/>
  <c r="L128" i="12" s="1"/>
  <c r="K132" i="12"/>
  <c r="L132" i="12" s="1"/>
  <c r="K136" i="12"/>
  <c r="K140" i="12"/>
  <c r="K144" i="12"/>
  <c r="K148" i="12"/>
  <c r="K152" i="12"/>
  <c r="K156" i="12"/>
  <c r="L156" i="12" s="1"/>
  <c r="K160" i="12"/>
  <c r="K164" i="12"/>
  <c r="K168" i="12"/>
  <c r="G175" i="12"/>
  <c r="K111" i="12"/>
  <c r="L111" i="12" s="1"/>
  <c r="G112" i="12"/>
  <c r="K115" i="12"/>
  <c r="L115" i="12" s="1"/>
  <c r="G116" i="12"/>
  <c r="G120" i="12"/>
  <c r="G124" i="12"/>
  <c r="G128" i="12"/>
  <c r="G132" i="12"/>
  <c r="G136" i="12"/>
  <c r="G140" i="12"/>
  <c r="G144" i="12"/>
  <c r="G148" i="12"/>
  <c r="K159" i="12"/>
  <c r="L177" i="12"/>
  <c r="K170" i="12"/>
  <c r="K171" i="12"/>
  <c r="G180" i="12"/>
  <c r="K179" i="12"/>
  <c r="K183" i="12"/>
  <c r="L183" i="12" s="1"/>
  <c r="G183" i="12"/>
  <c r="AD199" i="4"/>
  <c r="T200" i="4"/>
  <c r="AD203" i="4"/>
  <c r="T204" i="4"/>
  <c r="AD207" i="4"/>
  <c r="AE208" i="4"/>
  <c r="AB208" i="4" s="1"/>
  <c r="P209" i="4"/>
  <c r="U209" i="4"/>
  <c r="T209" i="4" s="1"/>
  <c r="T199" i="4"/>
  <c r="AD202" i="4"/>
  <c r="T203" i="4"/>
  <c r="AD206" i="4"/>
  <c r="T207" i="4"/>
  <c r="U208" i="4"/>
  <c r="R208" i="4" s="1"/>
  <c r="R209" i="4"/>
  <c r="U197" i="4"/>
  <c r="R197" i="4"/>
  <c r="Y209" i="4"/>
  <c r="AC209" i="4"/>
  <c r="Z197" i="4"/>
  <c r="P198" i="4"/>
  <c r="P199" i="4"/>
  <c r="Z199" i="4"/>
  <c r="P200" i="4"/>
  <c r="Z200" i="4"/>
  <c r="P201" i="4"/>
  <c r="Z201" i="4"/>
  <c r="P202" i="4"/>
  <c r="Z202" i="4"/>
  <c r="P203" i="4"/>
  <c r="Z203" i="4"/>
  <c r="P204" i="4"/>
  <c r="Z204" i="4"/>
  <c r="P205" i="4"/>
  <c r="Z205" i="4"/>
  <c r="P206" i="4"/>
  <c r="Z206" i="4"/>
  <c r="P207" i="4"/>
  <c r="Z207" i="4"/>
  <c r="AE198" i="4"/>
  <c r="AB198" i="4" s="1"/>
  <c r="AC209" i="11"/>
  <c r="AE209" i="11"/>
  <c r="Z209" i="11" s="1"/>
  <c r="AE208" i="11"/>
  <c r="AD208" i="11" s="1"/>
  <c r="AD199" i="11"/>
  <c r="Z199" i="11"/>
  <c r="AD200" i="11"/>
  <c r="Z200" i="11"/>
  <c r="AD201" i="11"/>
  <c r="Z201" i="11"/>
  <c r="AD202" i="11"/>
  <c r="Z202" i="11"/>
  <c r="AD203" i="11"/>
  <c r="Z203" i="11"/>
  <c r="AD204" i="11"/>
  <c r="Z204" i="11"/>
  <c r="AD207" i="11"/>
  <c r="Z207" i="11"/>
  <c r="AB209" i="11"/>
  <c r="AB198" i="11"/>
  <c r="AB199" i="11"/>
  <c r="AB200" i="11"/>
  <c r="AB201" i="11"/>
  <c r="AB202" i="11"/>
  <c r="AB203" i="11"/>
  <c r="AB204" i="11"/>
  <c r="AB205" i="11"/>
  <c r="AB206" i="11"/>
  <c r="AB207" i="11"/>
  <c r="AD205" i="11"/>
  <c r="Z205" i="11"/>
  <c r="AD209" i="11"/>
  <c r="AD206" i="11"/>
  <c r="Z206" i="11"/>
  <c r="AE197" i="11"/>
  <c r="AB197" i="11" s="1"/>
  <c r="AE198" i="11"/>
  <c r="P202" i="11"/>
  <c r="S209" i="11"/>
  <c r="R199" i="11"/>
  <c r="R203" i="11"/>
  <c r="Q208" i="11"/>
  <c r="Q209" i="11"/>
  <c r="U197" i="11"/>
  <c r="R197" i="11" s="1"/>
  <c r="O209" i="11"/>
  <c r="U198" i="11"/>
  <c r="O208" i="11"/>
  <c r="U208" i="11" s="1"/>
  <c r="T208" i="11" s="1"/>
  <c r="L52" i="11"/>
  <c r="L76" i="11"/>
  <c r="L8" i="11"/>
  <c r="G10" i="11"/>
  <c r="G9" i="11"/>
  <c r="P189" i="11" s="1"/>
  <c r="L20" i="11"/>
  <c r="L23" i="11"/>
  <c r="L28" i="11"/>
  <c r="L58" i="11"/>
  <c r="G67" i="11"/>
  <c r="G79" i="11"/>
  <c r="L14" i="11"/>
  <c r="L22" i="11"/>
  <c r="G58" i="11"/>
  <c r="J3" i="11"/>
  <c r="K4" i="11"/>
  <c r="K5" i="11"/>
  <c r="L16" i="11"/>
  <c r="G25" i="11"/>
  <c r="L30" i="11"/>
  <c r="L35" i="11"/>
  <c r="G39" i="11"/>
  <c r="G43" i="11"/>
  <c r="L43" i="11"/>
  <c r="G46" i="11"/>
  <c r="G47" i="11"/>
  <c r="G49" i="11"/>
  <c r="G52" i="11"/>
  <c r="G60" i="11"/>
  <c r="L62" i="11"/>
  <c r="G66" i="11"/>
  <c r="G78" i="11"/>
  <c r="L79" i="11"/>
  <c r="G85" i="11"/>
  <c r="H5" i="11"/>
  <c r="G18" i="11"/>
  <c r="Q188" i="11" s="1"/>
  <c r="Q10" i="11" s="1"/>
  <c r="K19" i="11"/>
  <c r="G29" i="11"/>
  <c r="G33" i="11"/>
  <c r="L34" i="11"/>
  <c r="L38" i="11"/>
  <c r="G75" i="11"/>
  <c r="L78" i="11"/>
  <c r="G82" i="11"/>
  <c r="K84" i="11"/>
  <c r="L84" i="11" s="1"/>
  <c r="K90" i="11"/>
  <c r="L90" i="11" s="1"/>
  <c r="K88" i="11"/>
  <c r="K93" i="11"/>
  <c r="L93" i="11" s="1"/>
  <c r="G93" i="11"/>
  <c r="G111" i="11"/>
  <c r="L115" i="11"/>
  <c r="G118" i="11"/>
  <c r="G120" i="11"/>
  <c r="L128" i="11"/>
  <c r="G132" i="11"/>
  <c r="G144" i="11"/>
  <c r="G151" i="11"/>
  <c r="G156" i="11"/>
  <c r="G165" i="11"/>
  <c r="L127" i="11"/>
  <c r="K92" i="11"/>
  <c r="G95" i="11"/>
  <c r="G98" i="11"/>
  <c r="G102" i="11"/>
  <c r="G106" i="11"/>
  <c r="G110" i="11"/>
  <c r="G123" i="11"/>
  <c r="G127" i="11"/>
  <c r="G140" i="11"/>
  <c r="G152" i="11"/>
  <c r="G160" i="11"/>
  <c r="G91" i="11"/>
  <c r="L116" i="11"/>
  <c r="G153" i="11"/>
  <c r="G161" i="11"/>
  <c r="G174" i="11"/>
  <c r="L174" i="11"/>
  <c r="K177" i="11"/>
  <c r="L177" i="11" s="1"/>
  <c r="G168" i="11"/>
  <c r="K176" i="11"/>
  <c r="K167" i="11"/>
  <c r="K168" i="11"/>
  <c r="G182" i="11"/>
  <c r="AD242" i="4"/>
  <c r="AB242" i="4"/>
  <c r="AE236" i="4"/>
  <c r="AD236" i="4" s="1"/>
  <c r="AE238" i="4"/>
  <c r="Z238" i="4" s="1"/>
  <c r="AB236" i="4"/>
  <c r="Z239" i="4"/>
  <c r="AD241" i="4"/>
  <c r="Z241" i="4"/>
  <c r="AB241" i="4"/>
  <c r="AB234" i="4"/>
  <c r="AD234" i="4"/>
  <c r="Z234" i="4"/>
  <c r="AB243" i="4"/>
  <c r="AD243" i="4"/>
  <c r="Z243" i="4"/>
  <c r="AD239" i="4"/>
  <c r="AD245" i="4"/>
  <c r="Z245" i="4"/>
  <c r="AA246" i="4"/>
  <c r="Y247" i="4"/>
  <c r="AE235" i="4"/>
  <c r="AD235" i="4" s="1"/>
  <c r="AE244" i="4"/>
  <c r="AB244" i="4" s="1"/>
  <c r="Z237" i="4"/>
  <c r="AB239" i="4"/>
  <c r="Z242" i="4"/>
  <c r="C5" i="4"/>
  <c r="F5" i="4" s="1"/>
  <c r="C9" i="4"/>
  <c r="F9" i="4" s="1"/>
  <c r="G11" i="4" s="1"/>
  <c r="C21" i="4"/>
  <c r="F21" i="4" s="1"/>
  <c r="C25" i="4"/>
  <c r="F25" i="4" s="1"/>
  <c r="G27" i="4" s="1"/>
  <c r="C37" i="4"/>
  <c r="F37" i="4" s="1"/>
  <c r="G39" i="4" s="1"/>
  <c r="C41" i="4"/>
  <c r="F41" i="4" s="1"/>
  <c r="C53" i="4"/>
  <c r="F53" i="4" s="1"/>
  <c r="C57" i="4"/>
  <c r="F57" i="4" s="1"/>
  <c r="G59" i="4" s="1"/>
  <c r="C73" i="4"/>
  <c r="F73" i="4" s="1"/>
  <c r="G75" i="4" s="1"/>
  <c r="C85" i="4"/>
  <c r="F85" i="4" s="1"/>
  <c r="C89" i="4"/>
  <c r="F89" i="4" s="1"/>
  <c r="C101" i="4"/>
  <c r="F101" i="4" s="1"/>
  <c r="G103" i="4" s="1"/>
  <c r="C105" i="4"/>
  <c r="F105" i="4" s="1"/>
  <c r="C117" i="4"/>
  <c r="F117" i="4" s="1"/>
  <c r="G119" i="4" s="1"/>
  <c r="C121" i="4"/>
  <c r="F121" i="4" s="1"/>
  <c r="C133" i="4"/>
  <c r="F133" i="4" s="1"/>
  <c r="G135" i="4" s="1"/>
  <c r="C137" i="4"/>
  <c r="F137" i="4" s="1"/>
  <c r="G139" i="4" s="1"/>
  <c r="C149" i="4"/>
  <c r="F149" i="4" s="1"/>
  <c r="C153" i="4"/>
  <c r="F153" i="4" s="1"/>
  <c r="C165" i="4"/>
  <c r="F165" i="4" s="1"/>
  <c r="G167" i="4" s="1"/>
  <c r="C169" i="4"/>
  <c r="F169" i="4" s="1"/>
  <c r="C181" i="4"/>
  <c r="F181" i="4" s="1"/>
  <c r="G183" i="4" s="1"/>
  <c r="C3" i="4"/>
  <c r="F3" i="4" s="1"/>
  <c r="C69" i="4"/>
  <c r="F69" i="4" s="1"/>
  <c r="G71" i="4" s="1"/>
  <c r="C14" i="4"/>
  <c r="F14" i="4" s="1"/>
  <c r="C30" i="4"/>
  <c r="F30" i="4" s="1"/>
  <c r="G31" i="4" s="1"/>
  <c r="C46" i="4"/>
  <c r="F46" i="4" s="1"/>
  <c r="C62" i="4"/>
  <c r="F62" i="4" s="1"/>
  <c r="C78" i="4"/>
  <c r="F78" i="4" s="1"/>
  <c r="C94" i="4"/>
  <c r="F94" i="4" s="1"/>
  <c r="G95" i="4" s="1"/>
  <c r="C110" i="4"/>
  <c r="F110" i="4" s="1"/>
  <c r="G111" i="4" s="1"/>
  <c r="C126" i="4"/>
  <c r="F126" i="4" s="1"/>
  <c r="C142" i="4"/>
  <c r="F142" i="4" s="1"/>
  <c r="C158" i="4"/>
  <c r="F158" i="4" s="1"/>
  <c r="G159" i="4" s="1"/>
  <c r="C174" i="4"/>
  <c r="F174" i="4" s="1"/>
  <c r="G175" i="4" s="1"/>
  <c r="C10" i="4"/>
  <c r="F10" i="4" s="1"/>
  <c r="C26" i="4"/>
  <c r="F26" i="4" s="1"/>
  <c r="C42" i="4"/>
  <c r="F42" i="4" s="1"/>
  <c r="C58" i="4"/>
  <c r="F58" i="4" s="1"/>
  <c r="C74" i="4"/>
  <c r="F74" i="4" s="1"/>
  <c r="C90" i="4"/>
  <c r="F90" i="4" s="1"/>
  <c r="C106" i="4"/>
  <c r="F106" i="4" s="1"/>
  <c r="C122" i="4"/>
  <c r="F122" i="4" s="1"/>
  <c r="G123" i="4" s="1"/>
  <c r="C138" i="4"/>
  <c r="F138" i="4" s="1"/>
  <c r="C154" i="4"/>
  <c r="F154" i="4" s="1"/>
  <c r="C170" i="4"/>
  <c r="F170" i="4" s="1"/>
  <c r="K5" i="4"/>
  <c r="K24" i="4"/>
  <c r="K4" i="4"/>
  <c r="K182" i="4"/>
  <c r="K178" i="4"/>
  <c r="K174" i="4"/>
  <c r="L174" i="4" s="1"/>
  <c r="K170" i="4"/>
  <c r="K166" i="4"/>
  <c r="K162" i="4"/>
  <c r="K158" i="4"/>
  <c r="K154" i="4"/>
  <c r="K150" i="4"/>
  <c r="K146" i="4"/>
  <c r="L146" i="4" s="1"/>
  <c r="K142" i="4"/>
  <c r="K138" i="4"/>
  <c r="K134" i="4"/>
  <c r="L134" i="4" s="1"/>
  <c r="K130" i="4"/>
  <c r="K126" i="4"/>
  <c r="L126" i="4" s="1"/>
  <c r="K122" i="4"/>
  <c r="L122" i="4" s="1"/>
  <c r="K118" i="4"/>
  <c r="K114" i="4"/>
  <c r="L114" i="4" s="1"/>
  <c r="K110" i="4"/>
  <c r="K106" i="4"/>
  <c r="K102" i="4"/>
  <c r="K98" i="4"/>
  <c r="K94" i="4"/>
  <c r="K86" i="4"/>
  <c r="K78" i="4"/>
  <c r="L78" i="4" s="1"/>
  <c r="K70" i="4"/>
  <c r="L70" i="4" s="1"/>
  <c r="K62" i="4"/>
  <c r="L62" i="4" s="1"/>
  <c r="K54" i="4"/>
  <c r="K46" i="4"/>
  <c r="K38" i="4"/>
  <c r="L38" i="4" s="1"/>
  <c r="K30" i="4"/>
  <c r="L30" i="4" s="1"/>
  <c r="K22" i="4"/>
  <c r="L22" i="4" s="1"/>
  <c r="K14" i="4"/>
  <c r="L14" i="4" s="1"/>
  <c r="K10" i="4"/>
  <c r="K6" i="4"/>
  <c r="K90" i="4"/>
  <c r="L90" i="4" s="1"/>
  <c r="K82" i="4"/>
  <c r="K74" i="4"/>
  <c r="K66" i="4"/>
  <c r="K58" i="4"/>
  <c r="L58" i="4" s="1"/>
  <c r="K50" i="4"/>
  <c r="K42" i="4"/>
  <c r="L42" i="4" s="1"/>
  <c r="K34" i="4"/>
  <c r="L34" i="4" s="1"/>
  <c r="K26" i="4"/>
  <c r="K18" i="4"/>
  <c r="K181" i="4"/>
  <c r="K177" i="4"/>
  <c r="L177" i="4" s="1"/>
  <c r="K173" i="4"/>
  <c r="K169" i="4"/>
  <c r="K165" i="4"/>
  <c r="K161" i="4"/>
  <c r="L161" i="4" s="1"/>
  <c r="K157" i="4"/>
  <c r="K153" i="4"/>
  <c r="K149" i="4"/>
  <c r="L149" i="4" s="1"/>
  <c r="K145" i="4"/>
  <c r="K141" i="4"/>
  <c r="K137" i="4"/>
  <c r="K133" i="4"/>
  <c r="L133" i="4" s="1"/>
  <c r="K129" i="4"/>
  <c r="K125" i="4"/>
  <c r="L125" i="4" s="1"/>
  <c r="K121" i="4"/>
  <c r="K117" i="4"/>
  <c r="K113" i="4"/>
  <c r="L113" i="4" s="1"/>
  <c r="K109" i="4"/>
  <c r="K105" i="4"/>
  <c r="K101" i="4"/>
  <c r="K97" i="4"/>
  <c r="K93" i="4"/>
  <c r="L93" i="4" s="1"/>
  <c r="K25" i="4"/>
  <c r="K172" i="4"/>
  <c r="K92" i="4"/>
  <c r="K183" i="4"/>
  <c r="L183" i="4" s="1"/>
  <c r="K179" i="4"/>
  <c r="K175" i="4"/>
  <c r="K171" i="4"/>
  <c r="K167" i="4"/>
  <c r="K163" i="4"/>
  <c r="K159" i="4"/>
  <c r="K155" i="4"/>
  <c r="K151" i="4"/>
  <c r="K147" i="4"/>
  <c r="K143" i="4"/>
  <c r="K139" i="4"/>
  <c r="L139" i="4" s="1"/>
  <c r="K135" i="4"/>
  <c r="K131" i="4"/>
  <c r="K127" i="4"/>
  <c r="L127" i="4" s="1"/>
  <c r="K123" i="4"/>
  <c r="K119" i="4"/>
  <c r="K115" i="4"/>
  <c r="L115" i="4" s="1"/>
  <c r="K111" i="4"/>
  <c r="L111" i="4" s="1"/>
  <c r="K107" i="4"/>
  <c r="K103" i="4"/>
  <c r="K99" i="4"/>
  <c r="L99" i="4" s="1"/>
  <c r="K95" i="4"/>
  <c r="K91" i="4"/>
  <c r="K87" i="4"/>
  <c r="K83" i="4"/>
  <c r="K79" i="4"/>
  <c r="L79" i="4" s="1"/>
  <c r="K75" i="4"/>
  <c r="K71" i="4"/>
  <c r="K67" i="4"/>
  <c r="K63" i="4"/>
  <c r="K59" i="4"/>
  <c r="K55" i="4"/>
  <c r="L55" i="4" s="1"/>
  <c r="K51" i="4"/>
  <c r="L51" i="4" s="1"/>
  <c r="K47" i="4"/>
  <c r="K43" i="4"/>
  <c r="L43" i="4" s="1"/>
  <c r="K39" i="4"/>
  <c r="K35" i="4"/>
  <c r="L35" i="4" s="1"/>
  <c r="K31" i="4"/>
  <c r="L31" i="4" s="1"/>
  <c r="K27" i="4"/>
  <c r="L27" i="4" s="1"/>
  <c r="K23" i="4"/>
  <c r="L23" i="4" s="1"/>
  <c r="K19" i="4"/>
  <c r="K15" i="4"/>
  <c r="L15" i="4" s="1"/>
  <c r="K11" i="4"/>
  <c r="K7" i="4"/>
  <c r="L7" i="4" s="1"/>
  <c r="K168" i="4"/>
  <c r="K152" i="4"/>
  <c r="K136" i="4"/>
  <c r="K120" i="4"/>
  <c r="K104" i="4"/>
  <c r="K89" i="4"/>
  <c r="K88" i="4"/>
  <c r="K85" i="4"/>
  <c r="K84" i="4"/>
  <c r="L84" i="4" s="1"/>
  <c r="K81" i="4"/>
  <c r="K80" i="4"/>
  <c r="K77" i="4"/>
  <c r="K76" i="4"/>
  <c r="L76" i="4" s="1"/>
  <c r="K73" i="4"/>
  <c r="K72" i="4"/>
  <c r="K69" i="4"/>
  <c r="L69" i="4" s="1"/>
  <c r="K68" i="4"/>
  <c r="K65" i="4"/>
  <c r="K64" i="4"/>
  <c r="L64" i="4" s="1"/>
  <c r="K61" i="4"/>
  <c r="K60" i="4"/>
  <c r="K57" i="4"/>
  <c r="L57" i="4" s="1"/>
  <c r="K56" i="4"/>
  <c r="L56" i="4" s="1"/>
  <c r="K53" i="4"/>
  <c r="K52" i="4"/>
  <c r="L52" i="4" s="1"/>
  <c r="K49" i="4"/>
  <c r="K48" i="4"/>
  <c r="K45" i="4"/>
  <c r="K44" i="4"/>
  <c r="L44" i="4" s="1"/>
  <c r="K41" i="4"/>
  <c r="L41" i="4" s="1"/>
  <c r="K40" i="4"/>
  <c r="K37" i="4"/>
  <c r="L37" i="4" s="1"/>
  <c r="K36" i="4"/>
  <c r="K33" i="4"/>
  <c r="K32" i="4"/>
  <c r="K29" i="4"/>
  <c r="L29" i="4" s="1"/>
  <c r="K28" i="4"/>
  <c r="L28" i="4" s="1"/>
  <c r="K156" i="4"/>
  <c r="L156" i="4" s="1"/>
  <c r="K140" i="4"/>
  <c r="K124" i="4"/>
  <c r="K108" i="4"/>
  <c r="K180" i="4"/>
  <c r="K164" i="4"/>
  <c r="K148" i="4"/>
  <c r="K132" i="4"/>
  <c r="L132" i="4" s="1"/>
  <c r="K116" i="4"/>
  <c r="L116" i="4" s="1"/>
  <c r="K100" i="4"/>
  <c r="K21" i="4"/>
  <c r="L21" i="4" s="1"/>
  <c r="K20" i="4"/>
  <c r="L20" i="4" s="1"/>
  <c r="K17" i="4"/>
  <c r="L17" i="4" s="1"/>
  <c r="K16" i="4"/>
  <c r="L16" i="4" s="1"/>
  <c r="K13" i="4"/>
  <c r="L13" i="4" s="1"/>
  <c r="K12" i="4"/>
  <c r="K9" i="4"/>
  <c r="K8" i="4"/>
  <c r="L8" i="4" s="1"/>
  <c r="K176" i="4"/>
  <c r="K160" i="4"/>
  <c r="K144" i="4"/>
  <c r="K128" i="4"/>
  <c r="L128" i="4" s="1"/>
  <c r="K112" i="4"/>
  <c r="L112" i="4" s="1"/>
  <c r="K96" i="4"/>
  <c r="K3" i="4"/>
  <c r="H207" i="4"/>
  <c r="G7" i="4"/>
  <c r="C12" i="4"/>
  <c r="F12" i="4" s="1"/>
  <c r="G13" i="4" s="1"/>
  <c r="C24" i="4"/>
  <c r="F24" i="4" s="1"/>
  <c r="C36" i="4"/>
  <c r="F36" i="4" s="1"/>
  <c r="G38" i="4" s="1"/>
  <c r="C48" i="4"/>
  <c r="F48" i="4" s="1"/>
  <c r="G50" i="4" s="1"/>
  <c r="C56" i="4"/>
  <c r="F56" i="4" s="1"/>
  <c r="G57" i="4" s="1"/>
  <c r="C64" i="4"/>
  <c r="F64" i="4" s="1"/>
  <c r="G66" i="4" s="1"/>
  <c r="C76" i="4"/>
  <c r="F76" i="4" s="1"/>
  <c r="G76" i="4" s="1"/>
  <c r="C88" i="4"/>
  <c r="F88" i="4" s="1"/>
  <c r="C100" i="4"/>
  <c r="F100" i="4" s="1"/>
  <c r="G102" i="4" s="1"/>
  <c r="C112" i="4"/>
  <c r="F112" i="4" s="1"/>
  <c r="G114" i="4" s="1"/>
  <c r="C128" i="4"/>
  <c r="F128" i="4" s="1"/>
  <c r="G130" i="4" s="1"/>
  <c r="C172" i="4"/>
  <c r="F172" i="4" s="1"/>
  <c r="G143" i="4"/>
  <c r="G127" i="4"/>
  <c r="G79" i="4"/>
  <c r="G63" i="4"/>
  <c r="G47" i="4"/>
  <c r="G23" i="4"/>
  <c r="G107" i="4"/>
  <c r="C4" i="4"/>
  <c r="F4" i="4" s="1"/>
  <c r="G6" i="4" s="1"/>
  <c r="C16" i="4"/>
  <c r="F16" i="4" s="1"/>
  <c r="G18" i="4" s="1"/>
  <c r="C28" i="4"/>
  <c r="F28" i="4" s="1"/>
  <c r="G30" i="4" s="1"/>
  <c r="C40" i="4"/>
  <c r="F40" i="4" s="1"/>
  <c r="C52" i="4"/>
  <c r="F52" i="4" s="1"/>
  <c r="G54" i="4" s="1"/>
  <c r="C68" i="4"/>
  <c r="F68" i="4" s="1"/>
  <c r="C84" i="4"/>
  <c r="F84" i="4" s="1"/>
  <c r="C96" i="4"/>
  <c r="F96" i="4" s="1"/>
  <c r="G98" i="4" s="1"/>
  <c r="C108" i="4"/>
  <c r="F108" i="4" s="1"/>
  <c r="G109" i="4" s="1"/>
  <c r="C120" i="4"/>
  <c r="F120" i="4" s="1"/>
  <c r="C132" i="4"/>
  <c r="F132" i="4" s="1"/>
  <c r="C140" i="4"/>
  <c r="F140" i="4" s="1"/>
  <c r="C148" i="4"/>
  <c r="F148" i="4" s="1"/>
  <c r="C156" i="4"/>
  <c r="F156" i="4" s="1"/>
  <c r="C168" i="4"/>
  <c r="F168" i="4" s="1"/>
  <c r="G170" i="4" s="1"/>
  <c r="C180" i="4"/>
  <c r="F180" i="4" s="1"/>
  <c r="G163" i="4"/>
  <c r="G147" i="4"/>
  <c r="G131" i="4"/>
  <c r="G115" i="4"/>
  <c r="G99" i="4"/>
  <c r="G83" i="4"/>
  <c r="G67" i="4"/>
  <c r="C8" i="4"/>
  <c r="F8" i="4" s="1"/>
  <c r="C20" i="4"/>
  <c r="F20" i="4" s="1"/>
  <c r="C32" i="4"/>
  <c r="F32" i="4" s="1"/>
  <c r="G34" i="4" s="1"/>
  <c r="C44" i="4"/>
  <c r="F44" i="4" s="1"/>
  <c r="G45" i="4" s="1"/>
  <c r="C60" i="4"/>
  <c r="F60" i="4" s="1"/>
  <c r="G62" i="4" s="1"/>
  <c r="C72" i="4"/>
  <c r="F72" i="4" s="1"/>
  <c r="G72" i="4" s="1"/>
  <c r="C80" i="4"/>
  <c r="F80" i="4" s="1"/>
  <c r="G82" i="4" s="1"/>
  <c r="C92" i="4"/>
  <c r="F92" i="4" s="1"/>
  <c r="G93" i="4" s="1"/>
  <c r="C104" i="4"/>
  <c r="F104" i="4" s="1"/>
  <c r="G104" i="4" s="1"/>
  <c r="C116" i="4"/>
  <c r="F116" i="4" s="1"/>
  <c r="G118" i="4" s="1"/>
  <c r="C124" i="4"/>
  <c r="F124" i="4" s="1"/>
  <c r="G126" i="4" s="1"/>
  <c r="C136" i="4"/>
  <c r="F136" i="4" s="1"/>
  <c r="C144" i="4"/>
  <c r="F144" i="4" s="1"/>
  <c r="G146" i="4" s="1"/>
  <c r="C152" i="4"/>
  <c r="F152" i="4" s="1"/>
  <c r="G152" i="4" s="1"/>
  <c r="C160" i="4"/>
  <c r="F160" i="4" s="1"/>
  <c r="G162" i="4" s="1"/>
  <c r="C164" i="4"/>
  <c r="F164" i="4" s="1"/>
  <c r="G166" i="4" s="1"/>
  <c r="C176" i="4"/>
  <c r="F176" i="4" s="1"/>
  <c r="G178" i="4" s="1"/>
  <c r="G179" i="4"/>
  <c r="G171" i="4"/>
  <c r="G151" i="4"/>
  <c r="G87" i="4"/>
  <c r="G55" i="4"/>
  <c r="G51" i="4"/>
  <c r="G15" i="4"/>
  <c r="G35" i="4"/>
  <c r="G19" i="4"/>
  <c r="I4" i="4"/>
  <c r="J4" i="4" s="1"/>
  <c r="H5" i="4"/>
  <c r="J209" i="12" l="1"/>
  <c r="I209" i="12" s="1"/>
  <c r="I210" i="12" s="1"/>
  <c r="J198" i="12" s="1"/>
  <c r="AB188" i="12"/>
  <c r="AB10" i="12" s="1"/>
  <c r="P188" i="12"/>
  <c r="AB189" i="12"/>
  <c r="AB11" i="12" s="1"/>
  <c r="Z187" i="12"/>
  <c r="Z190" i="12"/>
  <c r="AA189" i="12"/>
  <c r="AA11" i="12" s="1"/>
  <c r="H6" i="12"/>
  <c r="I5" i="12"/>
  <c r="R187" i="12"/>
  <c r="R190" i="12"/>
  <c r="R12" i="12" s="1"/>
  <c r="P189" i="12"/>
  <c r="Q187" i="12"/>
  <c r="Q190" i="12"/>
  <c r="Q12" i="12" s="1"/>
  <c r="AC197" i="12"/>
  <c r="Y197" i="12"/>
  <c r="Q197" i="12"/>
  <c r="AA197" i="12"/>
  <c r="S197" i="12"/>
  <c r="O197" i="12"/>
  <c r="Z188" i="12"/>
  <c r="AB187" i="12"/>
  <c r="AB190" i="12"/>
  <c r="AB12" i="12" s="1"/>
  <c r="Z189" i="12"/>
  <c r="AA187" i="12"/>
  <c r="AA190" i="12"/>
  <c r="AA12" i="12" s="1"/>
  <c r="AA188" i="12"/>
  <c r="AA10" i="12" s="1"/>
  <c r="R189" i="12"/>
  <c r="R11" i="12" s="1"/>
  <c r="P187" i="12"/>
  <c r="P190" i="12"/>
  <c r="AD198" i="4"/>
  <c r="T197" i="4"/>
  <c r="P197" i="4"/>
  <c r="Z198" i="4"/>
  <c r="AE209" i="4"/>
  <c r="AB209" i="4" s="1"/>
  <c r="T208" i="4"/>
  <c r="AD208" i="4"/>
  <c r="P208" i="4"/>
  <c r="Z208" i="4"/>
  <c r="AB208" i="11"/>
  <c r="Z208" i="11"/>
  <c r="AD198" i="11"/>
  <c r="Z198" i="11"/>
  <c r="AD197" i="11"/>
  <c r="Z197" i="11"/>
  <c r="P204" i="11"/>
  <c r="R204" i="11"/>
  <c r="P200" i="11"/>
  <c r="R200" i="11"/>
  <c r="U209" i="11"/>
  <c r="T209" i="11" s="1"/>
  <c r="P209" i="11"/>
  <c r="T197" i="11"/>
  <c r="P197" i="11"/>
  <c r="P208" i="11"/>
  <c r="R208" i="11"/>
  <c r="P11" i="11"/>
  <c r="J209" i="11"/>
  <c r="I209" i="11" s="1"/>
  <c r="I210" i="11" s="1"/>
  <c r="J198" i="11" s="1"/>
  <c r="AB188" i="11"/>
  <c r="AB10" i="11" s="1"/>
  <c r="Z188" i="11"/>
  <c r="AB187" i="11"/>
  <c r="R189" i="11"/>
  <c r="R11" i="11" s="1"/>
  <c r="AB189" i="11"/>
  <c r="AB11" i="11" s="1"/>
  <c r="AB190" i="11"/>
  <c r="AB12" i="11" s="1"/>
  <c r="AA189" i="11"/>
  <c r="AA11" i="11" s="1"/>
  <c r="H6" i="11"/>
  <c r="J5" i="11"/>
  <c r="I5" i="11"/>
  <c r="AA188" i="11"/>
  <c r="AA10" i="11" s="1"/>
  <c r="P188" i="11"/>
  <c r="P190" i="11"/>
  <c r="Q187" i="11"/>
  <c r="Z190" i="11"/>
  <c r="P187" i="11"/>
  <c r="R190" i="11"/>
  <c r="R12" i="11" s="1"/>
  <c r="R188" i="11"/>
  <c r="R10" i="11" s="1"/>
  <c r="AA190" i="11"/>
  <c r="AA12" i="11" s="1"/>
  <c r="AA187" i="11"/>
  <c r="Z189" i="11"/>
  <c r="Z187" i="11"/>
  <c r="R187" i="11"/>
  <c r="Q189" i="11"/>
  <c r="Q11" i="11" s="1"/>
  <c r="Q190" i="11"/>
  <c r="Q12" i="11" s="1"/>
  <c r="AD238" i="4"/>
  <c r="Z235" i="4"/>
  <c r="AB238" i="4"/>
  <c r="Z236" i="4"/>
  <c r="AE247" i="4"/>
  <c r="Z247" i="4" s="1"/>
  <c r="AB235" i="4"/>
  <c r="Z244" i="4"/>
  <c r="AD244" i="4"/>
  <c r="AE246" i="4"/>
  <c r="G150" i="4"/>
  <c r="G134" i="4"/>
  <c r="G86" i="4"/>
  <c r="G43" i="4"/>
  <c r="G174" i="4"/>
  <c r="G155" i="4"/>
  <c r="G91" i="4"/>
  <c r="G21" i="4"/>
  <c r="G182" i="4"/>
  <c r="G70" i="4"/>
  <c r="G41" i="4"/>
  <c r="G138" i="4"/>
  <c r="G22" i="4"/>
  <c r="G156" i="4"/>
  <c r="G142" i="4"/>
  <c r="G121" i="4"/>
  <c r="G89" i="4"/>
  <c r="G26" i="4"/>
  <c r="G122" i="4"/>
  <c r="G77" i="4"/>
  <c r="G42" i="4"/>
  <c r="G141" i="4"/>
  <c r="G140" i="4"/>
  <c r="G25" i="4"/>
  <c r="G44" i="4"/>
  <c r="G172" i="4"/>
  <c r="G68" i="4"/>
  <c r="G46" i="4"/>
  <c r="G164" i="4"/>
  <c r="G97" i="4"/>
  <c r="G78" i="4"/>
  <c r="G40" i="4"/>
  <c r="G157" i="4"/>
  <c r="G137" i="4"/>
  <c r="G12" i="4"/>
  <c r="G158" i="4"/>
  <c r="G120" i="4"/>
  <c r="G176" i="4"/>
  <c r="G36" i="4"/>
  <c r="J209" i="4"/>
  <c r="I209" i="4" s="1"/>
  <c r="I210" i="4" s="1"/>
  <c r="J198" i="4" s="1"/>
  <c r="G14" i="4"/>
  <c r="G56" i="4"/>
  <c r="G74" i="4"/>
  <c r="G20" i="4"/>
  <c r="G73" i="4"/>
  <c r="G94" i="4"/>
  <c r="G101" i="4"/>
  <c r="G37" i="4"/>
  <c r="G92" i="4"/>
  <c r="G58" i="4"/>
  <c r="G116" i="4"/>
  <c r="G154" i="4"/>
  <c r="G17" i="4"/>
  <c r="G136" i="4"/>
  <c r="G153" i="4"/>
  <c r="G69" i="4"/>
  <c r="G49" i="4"/>
  <c r="G108" i="4"/>
  <c r="G180" i="4"/>
  <c r="G181" i="4"/>
  <c r="G16" i="4"/>
  <c r="G48" i="4"/>
  <c r="G65" i="4"/>
  <c r="G132" i="4"/>
  <c r="G173" i="4"/>
  <c r="G112" i="4"/>
  <c r="G90" i="4"/>
  <c r="G88" i="4"/>
  <c r="G64" i="4"/>
  <c r="G113" i="4"/>
  <c r="G106" i="4"/>
  <c r="G129" i="4"/>
  <c r="G24" i="4"/>
  <c r="G100" i="4"/>
  <c r="G128" i="4"/>
  <c r="G5" i="4"/>
  <c r="G81" i="4"/>
  <c r="G145" i="4"/>
  <c r="G29" i="4"/>
  <c r="G61" i="4"/>
  <c r="G125" i="4"/>
  <c r="G105" i="4"/>
  <c r="G169" i="4"/>
  <c r="G80" i="4"/>
  <c r="G144" i="4"/>
  <c r="G85" i="4"/>
  <c r="G53" i="4"/>
  <c r="G133" i="4"/>
  <c r="G10" i="4"/>
  <c r="G9" i="4"/>
  <c r="G28" i="4"/>
  <c r="G60" i="4"/>
  <c r="G124" i="4"/>
  <c r="G168" i="4"/>
  <c r="G52" i="4"/>
  <c r="G84" i="4"/>
  <c r="G148" i="4"/>
  <c r="G32" i="4"/>
  <c r="G160" i="4"/>
  <c r="G96" i="4"/>
  <c r="G149" i="4"/>
  <c r="G33" i="4"/>
  <c r="G161" i="4"/>
  <c r="G110" i="4"/>
  <c r="G8" i="4"/>
  <c r="G177" i="4"/>
  <c r="G117" i="4"/>
  <c r="G165" i="4"/>
  <c r="H6" i="4"/>
  <c r="I5" i="4"/>
  <c r="J5" i="4" s="1"/>
  <c r="O190" i="12" l="1"/>
  <c r="P12" i="12"/>
  <c r="Y187" i="12"/>
  <c r="Z193" i="12"/>
  <c r="Z9" i="12"/>
  <c r="AB193" i="12"/>
  <c r="AB9" i="12"/>
  <c r="R193" i="12"/>
  <c r="R9" i="12"/>
  <c r="H7" i="12"/>
  <c r="I6" i="12"/>
  <c r="AA193" i="12"/>
  <c r="AA9" i="12"/>
  <c r="Y188" i="12"/>
  <c r="Z10" i="12"/>
  <c r="Q193" i="12"/>
  <c r="Q9" i="12"/>
  <c r="O188" i="12"/>
  <c r="P10" i="12"/>
  <c r="I199" i="12"/>
  <c r="AC198" i="12"/>
  <c r="Y198" i="12"/>
  <c r="S198" i="12"/>
  <c r="O198" i="12"/>
  <c r="AA198" i="12"/>
  <c r="Q198" i="12"/>
  <c r="N198" i="12"/>
  <c r="X198" i="12" s="1"/>
  <c r="P193" i="12"/>
  <c r="O187" i="12"/>
  <c r="P9" i="12"/>
  <c r="Y189" i="12"/>
  <c r="Z11" i="12"/>
  <c r="U197" i="12"/>
  <c r="T197" i="12" s="1"/>
  <c r="AE197" i="12"/>
  <c r="AB197" i="12" s="1"/>
  <c r="O189" i="12"/>
  <c r="P11" i="12"/>
  <c r="J5" i="12"/>
  <c r="Y190" i="12"/>
  <c r="Z12" i="12"/>
  <c r="Z209" i="4"/>
  <c r="AD209" i="4"/>
  <c r="R209" i="11"/>
  <c r="O188" i="11"/>
  <c r="P10" i="11"/>
  <c r="Y190" i="11"/>
  <c r="Z12" i="11"/>
  <c r="AB193" i="11"/>
  <c r="AB9" i="11"/>
  <c r="R193" i="11"/>
  <c r="R9" i="11"/>
  <c r="AA193" i="11"/>
  <c r="AA9" i="11"/>
  <c r="P193" i="11"/>
  <c r="O187" i="11"/>
  <c r="P9" i="11"/>
  <c r="Z193" i="11"/>
  <c r="Y187" i="11"/>
  <c r="Z9" i="11"/>
  <c r="Q193" i="11"/>
  <c r="Q9" i="11"/>
  <c r="Y188" i="11"/>
  <c r="Z10" i="11"/>
  <c r="O6" i="11"/>
  <c r="P6" i="11" s="1"/>
  <c r="Y189" i="11"/>
  <c r="Z11" i="11"/>
  <c r="O190" i="11"/>
  <c r="P12" i="11"/>
  <c r="H7" i="11"/>
  <c r="J6" i="11"/>
  <c r="I6" i="11"/>
  <c r="O189" i="11"/>
  <c r="I199" i="11"/>
  <c r="N198" i="11"/>
  <c r="AD246" i="4"/>
  <c r="Z246" i="4"/>
  <c r="AB246" i="4"/>
  <c r="AB247" i="4"/>
  <c r="AD247" i="4"/>
  <c r="R190" i="4"/>
  <c r="R12" i="4" s="1"/>
  <c r="Q190" i="4"/>
  <c r="Q12" i="4" s="1"/>
  <c r="I199" i="4"/>
  <c r="P189" i="4"/>
  <c r="P11" i="4" s="1"/>
  <c r="AB188" i="4"/>
  <c r="AB10" i="4" s="1"/>
  <c r="Q188" i="4"/>
  <c r="Q10" i="4" s="1"/>
  <c r="AB189" i="4"/>
  <c r="AB11" i="4" s="1"/>
  <c r="AA190" i="4"/>
  <c r="AA12" i="4" s="1"/>
  <c r="AB187" i="4"/>
  <c r="Z190" i="4"/>
  <c r="Z12" i="4" s="1"/>
  <c r="R189" i="4"/>
  <c r="R11" i="4" s="1"/>
  <c r="P187" i="4"/>
  <c r="AA187" i="4"/>
  <c r="Z189" i="4"/>
  <c r="R187" i="4"/>
  <c r="P190" i="4"/>
  <c r="P12" i="4" s="1"/>
  <c r="Q189" i="4"/>
  <c r="Q11" i="4" s="1"/>
  <c r="P188" i="4"/>
  <c r="AA188" i="4"/>
  <c r="AA10" i="4" s="1"/>
  <c r="Q187" i="4"/>
  <c r="Z188" i="4"/>
  <c r="AB190" i="4"/>
  <c r="AB12" i="4" s="1"/>
  <c r="AA189" i="4"/>
  <c r="AA11" i="4" s="1"/>
  <c r="Z187" i="4"/>
  <c r="R188" i="4"/>
  <c r="R10" i="4" s="1"/>
  <c r="H7" i="4"/>
  <c r="I6" i="4"/>
  <c r="I14" i="3"/>
  <c r="L14" i="3" s="1"/>
  <c r="J14" i="3"/>
  <c r="I15" i="3"/>
  <c r="J15" i="3" s="1"/>
  <c r="I16" i="3"/>
  <c r="J16" i="3" s="1"/>
  <c r="I17" i="3"/>
  <c r="J17" i="3" s="1"/>
  <c r="I18" i="3"/>
  <c r="J18" i="3" s="1"/>
  <c r="I19" i="3"/>
  <c r="J19" i="3" s="1"/>
  <c r="I20" i="3"/>
  <c r="I4" i="3"/>
  <c r="J4" i="3" s="1"/>
  <c r="I5" i="3"/>
  <c r="I6" i="3"/>
  <c r="L6" i="3" s="1"/>
  <c r="I3" i="3"/>
  <c r="J3" i="3" s="1"/>
  <c r="L5" i="3"/>
  <c r="K5" i="3"/>
  <c r="K6" i="3"/>
  <c r="J5" i="3"/>
  <c r="K3" i="3"/>
  <c r="O186" i="12" l="1"/>
  <c r="Y7" i="12"/>
  <c r="Z7" i="12" s="1"/>
  <c r="O6" i="12"/>
  <c r="P197" i="12"/>
  <c r="U198" i="12"/>
  <c r="P198" i="12" s="1"/>
  <c r="J199" i="12"/>
  <c r="N199" i="12"/>
  <c r="X199" i="12" s="1"/>
  <c r="Q13" i="12"/>
  <c r="Y5" i="12"/>
  <c r="Z5" i="12"/>
  <c r="I7" i="12"/>
  <c r="H8" i="12"/>
  <c r="Y186" i="12"/>
  <c r="AD197" i="12"/>
  <c r="P13" i="12"/>
  <c r="O4" i="12"/>
  <c r="R4" i="12" s="1"/>
  <c r="Y6" i="12"/>
  <c r="Z6" i="12" s="1"/>
  <c r="Z197" i="12"/>
  <c r="O5" i="12"/>
  <c r="J6" i="12"/>
  <c r="O7" i="12"/>
  <c r="R198" i="12"/>
  <c r="AE198" i="12"/>
  <c r="AD198" i="12" s="1"/>
  <c r="R197" i="12"/>
  <c r="AA13" i="12"/>
  <c r="R13" i="12"/>
  <c r="Z13" i="12"/>
  <c r="Y4" i="12"/>
  <c r="Y8" i="12" s="1"/>
  <c r="AB13" i="12"/>
  <c r="O186" i="11"/>
  <c r="Q6" i="11"/>
  <c r="J199" i="11"/>
  <c r="N199" i="11" s="1"/>
  <c r="H8" i="11"/>
  <c r="I7" i="11"/>
  <c r="J7" i="11" s="1"/>
  <c r="Z13" i="11"/>
  <c r="Y4" i="11"/>
  <c r="AA4" i="11" s="1"/>
  <c r="R6" i="11"/>
  <c r="O5" i="11"/>
  <c r="P5" i="11" s="1"/>
  <c r="O7" i="11"/>
  <c r="P7" i="11" s="1"/>
  <c r="Y6" i="11"/>
  <c r="Z6" i="11" s="1"/>
  <c r="Q13" i="11"/>
  <c r="Y186" i="11"/>
  <c r="AA13" i="11"/>
  <c r="AB13" i="11"/>
  <c r="Y5" i="11"/>
  <c r="P4" i="11"/>
  <c r="P13" i="11"/>
  <c r="O4" i="11"/>
  <c r="Q4" i="11" s="1"/>
  <c r="Y7" i="11"/>
  <c r="R4" i="11"/>
  <c r="R13" i="11"/>
  <c r="L3" i="3"/>
  <c r="L19" i="3"/>
  <c r="L18" i="3"/>
  <c r="L17" i="3"/>
  <c r="L16" i="3"/>
  <c r="L15" i="3"/>
  <c r="J6" i="3"/>
  <c r="K19" i="3"/>
  <c r="K18" i="3"/>
  <c r="K17" i="3"/>
  <c r="K16" i="3"/>
  <c r="K15" i="3"/>
  <c r="O7" i="4"/>
  <c r="P7" i="4" s="1"/>
  <c r="Y190" i="4"/>
  <c r="Z9" i="4"/>
  <c r="Z193" i="4"/>
  <c r="AA9" i="4"/>
  <c r="AA193" i="4"/>
  <c r="AB9" i="4"/>
  <c r="AB13" i="4" s="1"/>
  <c r="AB193" i="4"/>
  <c r="P193" i="4"/>
  <c r="J199" i="4"/>
  <c r="R9" i="4"/>
  <c r="R13" i="4" s="1"/>
  <c r="R193" i="4"/>
  <c r="O6" i="4"/>
  <c r="P6" i="4" s="1"/>
  <c r="Q9" i="4"/>
  <c r="Q13" i="4" s="1"/>
  <c r="Q193" i="4"/>
  <c r="O190" i="4"/>
  <c r="Z11" i="4"/>
  <c r="Y189" i="4"/>
  <c r="Y7" i="4"/>
  <c r="O189" i="4"/>
  <c r="P9" i="4"/>
  <c r="O187" i="4"/>
  <c r="AA13" i="4"/>
  <c r="Y187" i="4"/>
  <c r="Z10" i="4"/>
  <c r="Y188" i="4"/>
  <c r="P10" i="4"/>
  <c r="O5" i="4" s="1"/>
  <c r="P5" i="4" s="1"/>
  <c r="O188" i="4"/>
  <c r="J6" i="4"/>
  <c r="I7" i="4"/>
  <c r="H8" i="4"/>
  <c r="K14" i="3"/>
  <c r="L4" i="3"/>
  <c r="K4" i="3"/>
  <c r="AB198" i="12" l="1"/>
  <c r="T198" i="12"/>
  <c r="Z198" i="12"/>
  <c r="AB4" i="12"/>
  <c r="Z4" i="12"/>
  <c r="AA6" i="12"/>
  <c r="AB6" i="12"/>
  <c r="O13" i="12"/>
  <c r="J7" i="12"/>
  <c r="AA4" i="12"/>
  <c r="R7" i="12"/>
  <c r="Q7" i="12"/>
  <c r="Q6" i="12"/>
  <c r="R6" i="12"/>
  <c r="Z14" i="12"/>
  <c r="Y13" i="12"/>
  <c r="AA14" i="12"/>
  <c r="P7" i="12"/>
  <c r="R5" i="12"/>
  <c r="Q5" i="12"/>
  <c r="O8" i="12"/>
  <c r="Q14" i="12" s="1"/>
  <c r="H9" i="12"/>
  <c r="J8" i="12"/>
  <c r="I8" i="12"/>
  <c r="AA5" i="12"/>
  <c r="AB5" i="12"/>
  <c r="AA199" i="12"/>
  <c r="Q199" i="12"/>
  <c r="I200" i="12"/>
  <c r="AC199" i="12"/>
  <c r="Y199" i="12"/>
  <c r="S199" i="12"/>
  <c r="O199" i="12"/>
  <c r="P6" i="12"/>
  <c r="AB14" i="12"/>
  <c r="R14" i="12"/>
  <c r="P5" i="12"/>
  <c r="P4" i="12"/>
  <c r="Q4" i="12"/>
  <c r="AA7" i="12"/>
  <c r="AB7" i="12"/>
  <c r="Z4" i="11"/>
  <c r="AB4" i="11"/>
  <c r="O8" i="11"/>
  <c r="R14" i="11" s="1"/>
  <c r="AA7" i="11"/>
  <c r="AB7" i="11"/>
  <c r="Z7" i="11"/>
  <c r="Q14" i="11"/>
  <c r="Q7" i="11"/>
  <c r="R7" i="11"/>
  <c r="Y8" i="11"/>
  <c r="AB14" i="11" s="1"/>
  <c r="AB5" i="11"/>
  <c r="AA5" i="11"/>
  <c r="H9" i="11"/>
  <c r="I8" i="11"/>
  <c r="J8" i="11" s="1"/>
  <c r="Z5" i="11"/>
  <c r="AA6" i="11"/>
  <c r="AB6" i="11"/>
  <c r="Q5" i="11"/>
  <c r="R5" i="11"/>
  <c r="Y13" i="11"/>
  <c r="P14" i="11"/>
  <c r="O13" i="11"/>
  <c r="I200" i="11"/>
  <c r="Q7" i="4"/>
  <c r="R7" i="4"/>
  <c r="Y4" i="4"/>
  <c r="Z4" i="4" s="1"/>
  <c r="I200" i="4"/>
  <c r="R6" i="4"/>
  <c r="J200" i="4"/>
  <c r="R5" i="4"/>
  <c r="Q6" i="4"/>
  <c r="Q5" i="4"/>
  <c r="Z13" i="4"/>
  <c r="Y5" i="4"/>
  <c r="Z5" i="4" s="1"/>
  <c r="P13" i="4"/>
  <c r="O13" i="4" s="1"/>
  <c r="O4" i="4"/>
  <c r="AB7" i="4"/>
  <c r="Z7" i="4"/>
  <c r="AA7" i="4"/>
  <c r="Y186" i="4"/>
  <c r="Y6" i="4"/>
  <c r="Z6" i="4" s="1"/>
  <c r="O186" i="4"/>
  <c r="J7" i="4"/>
  <c r="I8" i="4"/>
  <c r="H9" i="4"/>
  <c r="AE199" i="12" l="1"/>
  <c r="Z199" i="12" s="1"/>
  <c r="H10" i="12"/>
  <c r="AA235" i="12" s="1"/>
  <c r="I9" i="12"/>
  <c r="J9" i="12" s="1"/>
  <c r="Y243" i="12"/>
  <c r="AC238" i="12"/>
  <c r="Y244" i="12"/>
  <c r="Y245" i="12"/>
  <c r="O239" i="12"/>
  <c r="AA234" i="12"/>
  <c r="S240" i="12"/>
  <c r="AC234" i="12"/>
  <c r="AC236" i="12"/>
  <c r="AC241" i="12"/>
  <c r="AA242" i="12"/>
  <c r="AC245" i="12"/>
  <c r="S243" i="12"/>
  <c r="S245" i="12"/>
  <c r="Q245" i="12"/>
  <c r="Q241" i="12"/>
  <c r="S242" i="12"/>
  <c r="S236" i="12"/>
  <c r="Q237" i="12"/>
  <c r="Q238" i="12"/>
  <c r="Q234" i="12"/>
  <c r="Y242" i="12"/>
  <c r="AA245" i="12"/>
  <c r="AA244" i="12"/>
  <c r="AC244" i="12"/>
  <c r="Q244" i="12"/>
  <c r="Y239" i="12"/>
  <c r="AA240" i="12"/>
  <c r="AA241" i="12"/>
  <c r="Q239" i="12"/>
  <c r="O240" i="12"/>
  <c r="AA239" i="12"/>
  <c r="S244" i="12"/>
  <c r="U199" i="12"/>
  <c r="R199" i="12" s="1"/>
  <c r="J200" i="12"/>
  <c r="N200" i="12" s="1"/>
  <c r="X200" i="12" s="1"/>
  <c r="P14" i="12"/>
  <c r="O14" i="12" s="1"/>
  <c r="T199" i="12"/>
  <c r="AB199" i="12"/>
  <c r="Y14" i="12"/>
  <c r="Z14" i="11"/>
  <c r="O14" i="11"/>
  <c r="AC235" i="11"/>
  <c r="AA14" i="11"/>
  <c r="Y14" i="11" s="1"/>
  <c r="H10" i="11"/>
  <c r="AC236" i="11" s="1"/>
  <c r="J9" i="11"/>
  <c r="I9" i="11"/>
  <c r="Q239" i="11"/>
  <c r="O239" i="11"/>
  <c r="Q243" i="11"/>
  <c r="AA239" i="11"/>
  <c r="Q240" i="11"/>
  <c r="Y244" i="11"/>
  <c r="S243" i="11"/>
  <c r="S236" i="11"/>
  <c r="O242" i="11"/>
  <c r="Y237" i="11"/>
  <c r="S239" i="11"/>
  <c r="AA243" i="11"/>
  <c r="Q241" i="11"/>
  <c r="Y239" i="11"/>
  <c r="Q237" i="11"/>
  <c r="AC242" i="11"/>
  <c r="Y238" i="11"/>
  <c r="AA240" i="11"/>
  <c r="AC237" i="11"/>
  <c r="Q236" i="11"/>
  <c r="AA235" i="11"/>
  <c r="AC245" i="11"/>
  <c r="Y234" i="11"/>
  <c r="S241" i="11"/>
  <c r="Q242" i="11"/>
  <c r="S245" i="11"/>
  <c r="AA241" i="11"/>
  <c r="Q245" i="11"/>
  <c r="O244" i="11"/>
  <c r="Q244" i="11"/>
  <c r="AA245" i="11"/>
  <c r="AC239" i="11"/>
  <c r="AC240" i="11"/>
  <c r="AC238" i="11"/>
  <c r="O234" i="11"/>
  <c r="O238" i="11"/>
  <c r="AC244" i="11"/>
  <c r="S244" i="11"/>
  <c r="Y241" i="11"/>
  <c r="S235" i="11"/>
  <c r="Y245" i="11"/>
  <c r="Y240" i="11"/>
  <c r="O243" i="11"/>
  <c r="S242" i="11"/>
  <c r="S234" i="11"/>
  <c r="Q238" i="11"/>
  <c r="J200" i="11"/>
  <c r="N200" i="11"/>
  <c r="O240" i="11"/>
  <c r="AC243" i="11"/>
  <c r="S237" i="11"/>
  <c r="S240" i="11"/>
  <c r="AA242" i="11"/>
  <c r="Q235" i="11"/>
  <c r="Y243" i="11"/>
  <c r="O236" i="11"/>
  <c r="AC241" i="11"/>
  <c r="AB4" i="4"/>
  <c r="AA4" i="4"/>
  <c r="I201" i="4"/>
  <c r="Y8" i="4"/>
  <c r="AA14" i="4" s="1"/>
  <c r="AB5" i="4"/>
  <c r="AA5" i="4"/>
  <c r="AB6" i="4"/>
  <c r="AA6" i="4"/>
  <c r="R4" i="4"/>
  <c r="O8" i="4"/>
  <c r="P4" i="4"/>
  <c r="Q4" i="4"/>
  <c r="Y13" i="4"/>
  <c r="I9" i="4"/>
  <c r="H10" i="4"/>
  <c r="Q244" i="4" s="1"/>
  <c r="J8" i="4"/>
  <c r="AD199" i="12" l="1"/>
  <c r="AA200" i="12"/>
  <c r="Q200" i="12"/>
  <c r="I201" i="12"/>
  <c r="AC200" i="12"/>
  <c r="Y200" i="12"/>
  <c r="S200" i="12"/>
  <c r="O200" i="12"/>
  <c r="P199" i="12"/>
  <c r="O234" i="12"/>
  <c r="Y238" i="12"/>
  <c r="Q242" i="12"/>
  <c r="AE244" i="12"/>
  <c r="AB244" i="12" s="1"/>
  <c r="Z244" i="12"/>
  <c r="Y236" i="12"/>
  <c r="AA243" i="12"/>
  <c r="AE245" i="12"/>
  <c r="AD245" i="12" s="1"/>
  <c r="J10" i="12"/>
  <c r="Z192" i="12" s="1"/>
  <c r="AA192" i="12" s="1"/>
  <c r="AB192" i="12" s="1"/>
  <c r="I10" i="12"/>
  <c r="AC237" i="12"/>
  <c r="S239" i="12"/>
  <c r="AC239" i="12"/>
  <c r="S237" i="12"/>
  <c r="AA236" i="12"/>
  <c r="O237" i="12"/>
  <c r="S241" i="12"/>
  <c r="O235" i="12"/>
  <c r="Q240" i="12"/>
  <c r="U240" i="12" s="1"/>
  <c r="AA238" i="12"/>
  <c r="Q235" i="12"/>
  <c r="Q247" i="12" s="1"/>
  <c r="O241" i="12"/>
  <c r="Q236" i="12"/>
  <c r="Q243" i="12"/>
  <c r="Y240" i="12"/>
  <c r="AE240" i="12" s="1"/>
  <c r="AC243" i="12"/>
  <c r="O236" i="12"/>
  <c r="O238" i="12"/>
  <c r="O245" i="12"/>
  <c r="Y237" i="12"/>
  <c r="S238" i="12"/>
  <c r="AC235" i="12"/>
  <c r="Y234" i="12"/>
  <c r="AC240" i="12"/>
  <c r="S234" i="12"/>
  <c r="S235" i="12"/>
  <c r="AC242" i="12"/>
  <c r="O244" i="12"/>
  <c r="O243" i="12"/>
  <c r="O242" i="12"/>
  <c r="AA237" i="12"/>
  <c r="Y235" i="12"/>
  <c r="Y241" i="12"/>
  <c r="U240" i="11"/>
  <c r="Z241" i="11"/>
  <c r="AE241" i="11"/>
  <c r="Q246" i="11"/>
  <c r="I201" i="11"/>
  <c r="AE240" i="11"/>
  <c r="O241" i="11"/>
  <c r="O245" i="11"/>
  <c r="AA236" i="11"/>
  <c r="Y236" i="11"/>
  <c r="AA234" i="11"/>
  <c r="AE234" i="11" s="1"/>
  <c r="Z234" i="11" s="1"/>
  <c r="Y235" i="11"/>
  <c r="P191" i="11"/>
  <c r="Q191" i="11"/>
  <c r="U236" i="11"/>
  <c r="P236" i="11"/>
  <c r="AE245" i="11"/>
  <c r="AB245" i="11" s="1"/>
  <c r="U244" i="11"/>
  <c r="T244" i="11" s="1"/>
  <c r="P244" i="11"/>
  <c r="U242" i="11"/>
  <c r="R242" i="11" s="1"/>
  <c r="AD241" i="11"/>
  <c r="R236" i="11"/>
  <c r="AE239" i="11"/>
  <c r="Z239" i="11" s="1"/>
  <c r="T239" i="11"/>
  <c r="T236" i="11"/>
  <c r="U239" i="11"/>
  <c r="P239" i="11" s="1"/>
  <c r="J10" i="11"/>
  <c r="I10" i="11"/>
  <c r="O235" i="11"/>
  <c r="AA238" i="11"/>
  <c r="O237" i="11"/>
  <c r="S238" i="11"/>
  <c r="S246" i="11" s="1"/>
  <c r="Y242" i="11"/>
  <c r="AC234" i="11"/>
  <c r="Q234" i="11"/>
  <c r="U234" i="11" s="1"/>
  <c r="AA244" i="11"/>
  <c r="AE244" i="11" s="1"/>
  <c r="AA237" i="11"/>
  <c r="AE237" i="11" s="1"/>
  <c r="AE243" i="11"/>
  <c r="AD243" i="11" s="1"/>
  <c r="U243" i="11"/>
  <c r="R243" i="11" s="1"/>
  <c r="AB241" i="11"/>
  <c r="AB239" i="11"/>
  <c r="R239" i="11"/>
  <c r="AC246" i="11"/>
  <c r="S235" i="4"/>
  <c r="Q242" i="4"/>
  <c r="S237" i="4"/>
  <c r="Q235" i="4"/>
  <c r="Q239" i="4"/>
  <c r="Q243" i="4"/>
  <c r="S234" i="4"/>
  <c r="S243" i="4"/>
  <c r="Q236" i="4"/>
  <c r="S238" i="4"/>
  <c r="S236" i="4"/>
  <c r="Q237" i="4"/>
  <c r="S240" i="4"/>
  <c r="Q241" i="4"/>
  <c r="Q245" i="4"/>
  <c r="S244" i="4"/>
  <c r="Q238" i="4"/>
  <c r="S245" i="4"/>
  <c r="Q240" i="4"/>
  <c r="S242" i="4"/>
  <c r="S239" i="4"/>
  <c r="S241" i="4"/>
  <c r="O242" i="4"/>
  <c r="O244" i="4"/>
  <c r="O241" i="4"/>
  <c r="O243" i="4"/>
  <c r="O240" i="4"/>
  <c r="U240" i="4" s="1"/>
  <c r="Z14" i="4"/>
  <c r="AB14" i="4"/>
  <c r="O237" i="4"/>
  <c r="O245" i="4"/>
  <c r="O238" i="4"/>
  <c r="O234" i="4"/>
  <c r="O235" i="4"/>
  <c r="O239" i="4"/>
  <c r="O236" i="4"/>
  <c r="Q234" i="4"/>
  <c r="J201" i="4"/>
  <c r="Q14" i="4"/>
  <c r="P14" i="4"/>
  <c r="R14" i="4"/>
  <c r="J9" i="4"/>
  <c r="I10" i="4"/>
  <c r="AA191" i="4" s="1"/>
  <c r="AD244" i="12" l="1"/>
  <c r="U242" i="12"/>
  <c r="T242" i="12" s="1"/>
  <c r="AC246" i="12"/>
  <c r="P238" i="12"/>
  <c r="U238" i="12"/>
  <c r="R238" i="12" s="1"/>
  <c r="U237" i="12"/>
  <c r="R237" i="12" s="1"/>
  <c r="AE242" i="12"/>
  <c r="Z238" i="12"/>
  <c r="AE238" i="12"/>
  <c r="AD238" i="12" s="1"/>
  <c r="AE200" i="12"/>
  <c r="Z200" i="12" s="1"/>
  <c r="AB200" i="12"/>
  <c r="Y247" i="12"/>
  <c r="AE234" i="12"/>
  <c r="S246" i="12"/>
  <c r="U243" i="12"/>
  <c r="T243" i="12" s="1"/>
  <c r="T238" i="12"/>
  <c r="U236" i="12"/>
  <c r="T236" i="12" s="1"/>
  <c r="AE243" i="12"/>
  <c r="Z243" i="12" s="1"/>
  <c r="U239" i="12"/>
  <c r="O247" i="12"/>
  <c r="U234" i="12"/>
  <c r="R234" i="12" s="1"/>
  <c r="AB245" i="12"/>
  <c r="AD200" i="12"/>
  <c r="P192" i="12"/>
  <c r="Q192" i="12" s="1"/>
  <c r="R192" i="12" s="1"/>
  <c r="U245" i="12"/>
  <c r="P245" i="12"/>
  <c r="AE241" i="12"/>
  <c r="S247" i="12"/>
  <c r="T234" i="12"/>
  <c r="Y246" i="12"/>
  <c r="AE235" i="12"/>
  <c r="AB235" i="12" s="1"/>
  <c r="U244" i="12"/>
  <c r="AE237" i="12"/>
  <c r="AD237" i="12" s="1"/>
  <c r="AD243" i="12"/>
  <c r="U241" i="12"/>
  <c r="R241" i="12" s="1"/>
  <c r="O246" i="12"/>
  <c r="U235" i="12"/>
  <c r="P235" i="12" s="1"/>
  <c r="T237" i="12"/>
  <c r="Z191" i="12"/>
  <c r="Q191" i="12"/>
  <c r="P191" i="12"/>
  <c r="AB191" i="12"/>
  <c r="AA191" i="12"/>
  <c r="R191" i="12"/>
  <c r="AC247" i="12"/>
  <c r="U200" i="12"/>
  <c r="P200" i="12"/>
  <c r="J201" i="12"/>
  <c r="Q246" i="12"/>
  <c r="R235" i="12"/>
  <c r="T241" i="12"/>
  <c r="Z245" i="12"/>
  <c r="AE236" i="12"/>
  <c r="AD236" i="12" s="1"/>
  <c r="AA247" i="12"/>
  <c r="R242" i="12"/>
  <c r="AE239" i="12"/>
  <c r="AD239" i="12" s="1"/>
  <c r="T200" i="12"/>
  <c r="R200" i="12"/>
  <c r="AA246" i="12"/>
  <c r="AD239" i="11"/>
  <c r="Z245" i="11"/>
  <c r="Y247" i="11"/>
  <c r="O247" i="11"/>
  <c r="U238" i="11"/>
  <c r="R238" i="11" s="1"/>
  <c r="S247" i="11"/>
  <c r="T242" i="11"/>
  <c r="AD237" i="11"/>
  <c r="Z237" i="11"/>
  <c r="P234" i="11"/>
  <c r="T234" i="11"/>
  <c r="Z244" i="11"/>
  <c r="AD244" i="11"/>
  <c r="T243" i="11"/>
  <c r="U237" i="11"/>
  <c r="P237" i="11" s="1"/>
  <c r="Z192" i="11"/>
  <c r="AA192" i="11" s="1"/>
  <c r="AB192" i="11" s="1"/>
  <c r="P192" i="11"/>
  <c r="Q192" i="11" s="1"/>
  <c r="R192" i="11" s="1"/>
  <c r="P243" i="11"/>
  <c r="Z243" i="11"/>
  <c r="AC247" i="11"/>
  <c r="AD234" i="11"/>
  <c r="P242" i="11"/>
  <c r="AE235" i="11"/>
  <c r="Z235" i="11"/>
  <c r="Y246" i="11"/>
  <c r="U245" i="11"/>
  <c r="P245" i="11"/>
  <c r="R244" i="11"/>
  <c r="AB237" i="11"/>
  <c r="O246" i="11"/>
  <c r="U235" i="11"/>
  <c r="P235" i="11" s="1"/>
  <c r="AA246" i="11"/>
  <c r="AB234" i="11"/>
  <c r="AA247" i="11"/>
  <c r="U241" i="11"/>
  <c r="P241" i="11" s="1"/>
  <c r="J201" i="11"/>
  <c r="AE242" i="11"/>
  <c r="Z242" i="11" s="1"/>
  <c r="AB244" i="11"/>
  <c r="T238" i="11"/>
  <c r="R191" i="11"/>
  <c r="AB191" i="11"/>
  <c r="Z191" i="11"/>
  <c r="AE238" i="11"/>
  <c r="AB238" i="11" s="1"/>
  <c r="AB243" i="11"/>
  <c r="AA191" i="11"/>
  <c r="AE236" i="11"/>
  <c r="AD236" i="11" s="1"/>
  <c r="AD245" i="11"/>
  <c r="Q247" i="11"/>
  <c r="U247" i="11" s="1"/>
  <c r="R234" i="11"/>
  <c r="AB236" i="11"/>
  <c r="U239" i="4"/>
  <c r="P239" i="4" s="1"/>
  <c r="U243" i="4"/>
  <c r="T243" i="4" s="1"/>
  <c r="R239" i="4"/>
  <c r="P245" i="4"/>
  <c r="U245" i="4"/>
  <c r="R245" i="4" s="1"/>
  <c r="P235" i="4"/>
  <c r="U235" i="4"/>
  <c r="T235" i="4" s="1"/>
  <c r="U237" i="4"/>
  <c r="P237" i="4" s="1"/>
  <c r="R234" i="4"/>
  <c r="P234" i="4"/>
  <c r="U234" i="4"/>
  <c r="U242" i="4"/>
  <c r="P242" i="4" s="1"/>
  <c r="T234" i="4"/>
  <c r="R235" i="4"/>
  <c r="T239" i="4"/>
  <c r="U236" i="4"/>
  <c r="R236" i="4" s="1"/>
  <c r="U238" i="4"/>
  <c r="R238" i="4" s="1"/>
  <c r="U241" i="4"/>
  <c r="R241" i="4" s="1"/>
  <c r="U244" i="4"/>
  <c r="R244" i="4" s="1"/>
  <c r="T245" i="4"/>
  <c r="T238" i="4"/>
  <c r="S246" i="4"/>
  <c r="O246" i="4"/>
  <c r="Q246" i="4"/>
  <c r="O247" i="4"/>
  <c r="Y14" i="4"/>
  <c r="J10" i="4"/>
  <c r="P192" i="4" s="1"/>
  <c r="Q247" i="4"/>
  <c r="S247" i="4"/>
  <c r="Q191" i="4"/>
  <c r="I202" i="4"/>
  <c r="J202" i="4" s="1"/>
  <c r="O14" i="4"/>
  <c r="Z191" i="4"/>
  <c r="AB191" i="4"/>
  <c r="R191" i="4"/>
  <c r="P191" i="4"/>
  <c r="Z236" i="12" l="1"/>
  <c r="AB238" i="12"/>
  <c r="P237" i="12"/>
  <c r="P241" i="12"/>
  <c r="R236" i="12"/>
  <c r="P242" i="12"/>
  <c r="T244" i="12"/>
  <c r="R244" i="12"/>
  <c r="AE246" i="12"/>
  <c r="Z246" i="12" s="1"/>
  <c r="AB241" i="12"/>
  <c r="AD241" i="12"/>
  <c r="AC201" i="12"/>
  <c r="Y201" i="12"/>
  <c r="S201" i="12"/>
  <c r="O201" i="12"/>
  <c r="I202" i="12"/>
  <c r="AA201" i="12"/>
  <c r="Q201" i="12"/>
  <c r="N201" i="12"/>
  <c r="X201" i="12" s="1"/>
  <c r="Z241" i="12"/>
  <c r="AB237" i="12"/>
  <c r="U247" i="12"/>
  <c r="R247" i="12" s="1"/>
  <c r="AB236" i="12"/>
  <c r="T235" i="12"/>
  <c r="R239" i="12"/>
  <c r="P239" i="12"/>
  <c r="AB234" i="12"/>
  <c r="AD234" i="12"/>
  <c r="Z242" i="12"/>
  <c r="AB242" i="12"/>
  <c r="AB239" i="12"/>
  <c r="Z239" i="12"/>
  <c r="U246" i="12"/>
  <c r="P246" i="12" s="1"/>
  <c r="P244" i="12"/>
  <c r="P243" i="12"/>
  <c r="Z234" i="12"/>
  <c r="AB243" i="12"/>
  <c r="AD235" i="12"/>
  <c r="AD242" i="12"/>
  <c r="AD247" i="12"/>
  <c r="Z237" i="12"/>
  <c r="Z235" i="12"/>
  <c r="R245" i="12"/>
  <c r="T245" i="12"/>
  <c r="P234" i="12"/>
  <c r="P236" i="12"/>
  <c r="AE247" i="12"/>
  <c r="AB247" i="12" s="1"/>
  <c r="T239" i="12"/>
  <c r="R243" i="12"/>
  <c r="AD246" i="12"/>
  <c r="Z236" i="11"/>
  <c r="N201" i="11"/>
  <c r="AE247" i="11"/>
  <c r="Z247" i="11" s="1"/>
  <c r="P238" i="11"/>
  <c r="P247" i="11"/>
  <c r="T247" i="11"/>
  <c r="AB242" i="11"/>
  <c r="AD242" i="11"/>
  <c r="I202" i="11"/>
  <c r="R235" i="11"/>
  <c r="T235" i="11"/>
  <c r="AB235" i="11"/>
  <c r="AD235" i="11"/>
  <c r="AD238" i="11"/>
  <c r="Z238" i="11"/>
  <c r="U246" i="11"/>
  <c r="P246" i="11" s="1"/>
  <c r="T245" i="11"/>
  <c r="R245" i="11"/>
  <c r="AD247" i="11"/>
  <c r="T237" i="11"/>
  <c r="R237" i="11"/>
  <c r="R241" i="11"/>
  <c r="T241" i="11"/>
  <c r="AB246" i="11"/>
  <c r="AE246" i="11"/>
  <c r="AD246" i="11" s="1"/>
  <c r="R247" i="11"/>
  <c r="AB247" i="11"/>
  <c r="T236" i="4"/>
  <c r="T237" i="4"/>
  <c r="R237" i="4"/>
  <c r="P247" i="4"/>
  <c r="T241" i="4"/>
  <c r="P241" i="4"/>
  <c r="P236" i="4"/>
  <c r="R242" i="4"/>
  <c r="T244" i="4"/>
  <c r="P243" i="4"/>
  <c r="U247" i="4"/>
  <c r="T247" i="4" s="1"/>
  <c r="R247" i="4"/>
  <c r="P238" i="4"/>
  <c r="R243" i="4"/>
  <c r="T242" i="4"/>
  <c r="P244" i="4"/>
  <c r="U246" i="4"/>
  <c r="T246" i="4" s="1"/>
  <c r="Z192" i="4"/>
  <c r="Q192" i="4"/>
  <c r="I203" i="4"/>
  <c r="J203" i="4" s="1"/>
  <c r="R192" i="4"/>
  <c r="AB246" i="12" l="1"/>
  <c r="P247" i="12"/>
  <c r="T246" i="12"/>
  <c r="T247" i="12"/>
  <c r="R246" i="12"/>
  <c r="AE201" i="12"/>
  <c r="AD201" i="12" s="1"/>
  <c r="Z201" i="12"/>
  <c r="Z247" i="12"/>
  <c r="J202" i="12"/>
  <c r="N202" i="12" s="1"/>
  <c r="X202" i="12" s="1"/>
  <c r="U201" i="12"/>
  <c r="R201" i="12" s="1"/>
  <c r="Z246" i="11"/>
  <c r="T246" i="11"/>
  <c r="R246" i="11"/>
  <c r="J202" i="11"/>
  <c r="P246" i="4"/>
  <c r="R246" i="4"/>
  <c r="AA192" i="4"/>
  <c r="I204" i="4"/>
  <c r="AB192" i="4"/>
  <c r="P201" i="12" l="1"/>
  <c r="AB201" i="12"/>
  <c r="T201" i="12"/>
  <c r="I203" i="12"/>
  <c r="AC202" i="12"/>
  <c r="Y202" i="12"/>
  <c r="S202" i="12"/>
  <c r="O202" i="12"/>
  <c r="Q202" i="12"/>
  <c r="AA202" i="12"/>
  <c r="I203" i="11"/>
  <c r="N202" i="11"/>
  <c r="J204" i="4"/>
  <c r="U202" i="12" l="1"/>
  <c r="R202" i="12" s="1"/>
  <c r="J203" i="12"/>
  <c r="N203" i="12" s="1"/>
  <c r="X203" i="12" s="1"/>
  <c r="AE202" i="12"/>
  <c r="AB202" i="12" s="1"/>
  <c r="AD202" i="12"/>
  <c r="J203" i="11"/>
  <c r="N203" i="11"/>
  <c r="I205" i="4"/>
  <c r="Z202" i="12" l="1"/>
  <c r="P202" i="12"/>
  <c r="T202" i="12"/>
  <c r="AA203" i="12"/>
  <c r="O203" i="12"/>
  <c r="AC203" i="12"/>
  <c r="S203" i="12"/>
  <c r="I204" i="12"/>
  <c r="Y203" i="12"/>
  <c r="Q203" i="12"/>
  <c r="I204" i="11"/>
  <c r="J205" i="4"/>
  <c r="U203" i="12" l="1"/>
  <c r="T203" i="12" s="1"/>
  <c r="AE203" i="12"/>
  <c r="Z203" i="12" s="1"/>
  <c r="J204" i="12"/>
  <c r="J204" i="11"/>
  <c r="N204" i="11"/>
  <c r="I206" i="4"/>
  <c r="R203" i="12" l="1"/>
  <c r="P203" i="12"/>
  <c r="AA204" i="12"/>
  <c r="Q204" i="12"/>
  <c r="AC204" i="12"/>
  <c r="S204" i="12"/>
  <c r="I205" i="12"/>
  <c r="Y204" i="12"/>
  <c r="O204" i="12"/>
  <c r="AD203" i="12"/>
  <c r="AB203" i="12"/>
  <c r="N204" i="12"/>
  <c r="X204" i="12" s="1"/>
  <c r="I205" i="11"/>
  <c r="J206" i="4"/>
  <c r="U204" i="12" l="1"/>
  <c r="T204" i="12" s="1"/>
  <c r="AE204" i="12"/>
  <c r="AD204" i="12" s="1"/>
  <c r="N205" i="12"/>
  <c r="X205" i="12" s="1"/>
  <c r="J205" i="12"/>
  <c r="J205" i="11"/>
  <c r="N205" i="11"/>
  <c r="I207" i="4"/>
  <c r="R204" i="12" l="1"/>
  <c r="AB204" i="12"/>
  <c r="Z204" i="12"/>
  <c r="P204" i="12"/>
  <c r="I206" i="12"/>
  <c r="AC205" i="12"/>
  <c r="Y205" i="12"/>
  <c r="S205" i="12"/>
  <c r="O205" i="12"/>
  <c r="AA205" i="12"/>
  <c r="Q205" i="12"/>
  <c r="I206" i="11"/>
  <c r="J207" i="4"/>
  <c r="AE205" i="12" l="1"/>
  <c r="AD205" i="12" s="1"/>
  <c r="U205" i="12"/>
  <c r="T205" i="12" s="1"/>
  <c r="J206" i="12"/>
  <c r="N206" i="12"/>
  <c r="X206" i="12" s="1"/>
  <c r="J206" i="11"/>
  <c r="P205" i="12" l="1"/>
  <c r="Z205" i="12"/>
  <c r="AB205" i="12"/>
  <c r="R205" i="12"/>
  <c r="I207" i="12"/>
  <c r="AC206" i="12"/>
  <c r="Y206" i="12"/>
  <c r="S206" i="12"/>
  <c r="O206" i="12"/>
  <c r="AA206" i="12"/>
  <c r="Q206" i="12"/>
  <c r="I207" i="11"/>
  <c r="N206" i="11"/>
  <c r="AE206" i="12" l="1"/>
  <c r="AD206" i="12" s="1"/>
  <c r="U206" i="12"/>
  <c r="T206" i="12" s="1"/>
  <c r="J207" i="12"/>
  <c r="N207" i="12" s="1"/>
  <c r="X207" i="12" s="1"/>
  <c r="J207" i="11"/>
  <c r="P206" i="12" l="1"/>
  <c r="Z206" i="12"/>
  <c r="AB206" i="12"/>
  <c r="R206" i="12"/>
  <c r="AA207" i="12"/>
  <c r="Q207" i="12"/>
  <c r="Y207" i="12"/>
  <c r="O207" i="12"/>
  <c r="AC207" i="12"/>
  <c r="S207" i="12"/>
  <c r="N207" i="11"/>
  <c r="U207" i="12" l="1"/>
  <c r="P207" i="12" s="1"/>
  <c r="O209" i="12"/>
  <c r="O208" i="12"/>
  <c r="S209" i="12"/>
  <c r="S208" i="12"/>
  <c r="Z207" i="12"/>
  <c r="AE207" i="12"/>
  <c r="Y209" i="12"/>
  <c r="Y208" i="12"/>
  <c r="Q209" i="12"/>
  <c r="Q208" i="12"/>
  <c r="AD207" i="12"/>
  <c r="AC209" i="12"/>
  <c r="AC208" i="12"/>
  <c r="AB207" i="12"/>
  <c r="AA209" i="12"/>
  <c r="AA208" i="12"/>
  <c r="R207" i="12" l="1"/>
  <c r="U208" i="12"/>
  <c r="P208" i="12" s="1"/>
  <c r="U209" i="12"/>
  <c r="R209" i="12" s="1"/>
  <c r="AE208" i="12"/>
  <c r="AB208" i="12" s="1"/>
  <c r="AE209" i="12"/>
  <c r="AD209" i="12" s="1"/>
  <c r="T207" i="12"/>
  <c r="AD208" i="12" l="1"/>
  <c r="R208" i="12"/>
  <c r="T209" i="12"/>
  <c r="P209" i="12"/>
  <c r="Z208" i="12"/>
  <c r="T208" i="12"/>
  <c r="Z209" i="12"/>
  <c r="AB209" i="12"/>
</calcChain>
</file>

<file path=xl/sharedStrings.xml><?xml version="1.0" encoding="utf-8"?>
<sst xmlns="http://schemas.openxmlformats.org/spreadsheetml/2006/main" count="1135" uniqueCount="69">
  <si>
    <t>Nascente 01 - Aplicação</t>
  </si>
  <si>
    <t>Olho D'Água</t>
  </si>
  <si>
    <t>Fluxo</t>
  </si>
  <si>
    <t>Nascente 02 - CFM</t>
  </si>
  <si>
    <t>Olho D'água</t>
  </si>
  <si>
    <t>Nascente 03 - Botânica</t>
  </si>
  <si>
    <t>Classificação</t>
  </si>
  <si>
    <t>Baixo</t>
  </si>
  <si>
    <t>Médio</t>
  </si>
  <si>
    <t>Alto</t>
  </si>
  <si>
    <t>Data</t>
  </si>
  <si>
    <t>Classificação Qualitativa</t>
  </si>
  <si>
    <t>Olho D´água</t>
  </si>
  <si>
    <t>Acumulo de Água</t>
  </si>
  <si>
    <t>Pequena Lamina/Úmido</t>
  </si>
  <si>
    <t>Seco</t>
  </si>
  <si>
    <t>Gotejando</t>
  </si>
  <si>
    <t>S/ Fluxo</t>
  </si>
  <si>
    <t xml:space="preserve">Fluxo Constante </t>
  </si>
  <si>
    <t>Precipitação UFSC [mm]</t>
  </si>
  <si>
    <t>Ocorreu Precipitação?</t>
  </si>
  <si>
    <t>Não</t>
  </si>
  <si>
    <t>Sim</t>
  </si>
  <si>
    <t>Oc. Prec.</t>
  </si>
  <si>
    <t>Olho</t>
  </si>
  <si>
    <t>S/ Prec. Acc</t>
  </si>
  <si>
    <t>Total</t>
  </si>
  <si>
    <t>2 dia Acc</t>
  </si>
  <si>
    <t>3 dias Acc</t>
  </si>
  <si>
    <t>5 Dias Acc</t>
  </si>
  <si>
    <t>Dias de Chuva Acumuladas</t>
  </si>
  <si>
    <t>Total de Ocorrências</t>
  </si>
  <si>
    <t>Variáveis de Situação</t>
  </si>
  <si>
    <t>Qnt. de Ocorrência por Variável</t>
  </si>
  <si>
    <t>Série Contínua</t>
  </si>
  <si>
    <t>5 Dias de Chuva acumuladas</t>
  </si>
  <si>
    <t>Sem Prec.</t>
  </si>
  <si>
    <t>Prec. Acum.</t>
  </si>
  <si>
    <t>Altura</t>
  </si>
  <si>
    <t>Ocorrência por Variável</t>
  </si>
  <si>
    <t>Ocorrências</t>
  </si>
  <si>
    <t>Colégio de Aplicação</t>
  </si>
  <si>
    <t>CFM</t>
  </si>
  <si>
    <t>Botânica</t>
  </si>
  <si>
    <t>Eventos de precipitação acumulada</t>
  </si>
  <si>
    <t>Variáveis de situação</t>
  </si>
  <si>
    <t>Ocorrência de Prec.?</t>
  </si>
  <si>
    <t>Dias acumulados sem prec.</t>
  </si>
  <si>
    <t>Variável  Qualita-tiva para Fluxo</t>
  </si>
  <si>
    <t>Variável 5d sem prec.</t>
  </si>
  <si>
    <t>Variável 10d sem prec.</t>
  </si>
  <si>
    <t>P 3 dias com verificação</t>
  </si>
  <si>
    <t>0 mm</t>
  </si>
  <si>
    <t>intervalo:</t>
  </si>
  <si>
    <t>Totais prec. Acum.</t>
  </si>
  <si>
    <t>HISTOGRAMA</t>
  </si>
  <si>
    <t>Separação das faixas do histtograma</t>
  </si>
  <si>
    <t>Maior arredonda para cima:</t>
  </si>
  <si>
    <t>Dias de Estiagem</t>
  </si>
  <si>
    <t>%</t>
  </si>
  <si>
    <t>Até 3 dias acumulados de prec. (nº de observa-ções)</t>
  </si>
  <si>
    <t>Prec.? 
0 ou 1</t>
  </si>
  <si>
    <t>Até 3 dias acumulados de prec. (mm)</t>
  </si>
  <si>
    <t>Variável  Qualitativa para Altura</t>
  </si>
  <si>
    <t>Totais por dia de estiagem</t>
  </si>
  <si>
    <t>Subtotal estiagem</t>
  </si>
  <si>
    <t>Subtotal &gt;0 mm</t>
  </si>
  <si>
    <t>Faixas de precipitação</t>
  </si>
  <si>
    <t>Totais por faixa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</si>
</sst>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6]d\-mmm;@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2" tint="-0.24994659260841701"/>
      </bottom>
      <diagonal/>
    </border>
    <border>
      <left/>
      <right/>
      <top style="thin">
        <color indexed="64"/>
      </top>
      <bottom style="thin">
        <color theme="2" tint="-0.24994659260841701"/>
      </bottom>
      <diagonal/>
    </border>
    <border>
      <left style="thin">
        <color indexed="64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5" fontId="0" fillId="5" borderId="0" xfId="0" applyNumberFormat="1" applyFill="1" applyAlignment="1">
      <alignment horizontal="center"/>
    </xf>
    <xf numFmtId="165" fontId="0" fillId="5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/>
    <xf numFmtId="164" fontId="0" fillId="0" borderId="0" xfId="0" applyNumberFormat="1" applyAlignment="1">
      <alignment horizontal="center"/>
    </xf>
    <xf numFmtId="0" fontId="0" fillId="0" borderId="7" xfId="0" applyBorder="1"/>
    <xf numFmtId="0" fontId="0" fillId="0" borderId="15" xfId="0" applyBorder="1"/>
    <xf numFmtId="166" fontId="0" fillId="0" borderId="15" xfId="1" applyNumberFormat="1" applyFont="1" applyBorder="1"/>
    <xf numFmtId="166" fontId="0" fillId="0" borderId="8" xfId="1" applyNumberFormat="1" applyFont="1" applyBorder="1"/>
    <xf numFmtId="0" fontId="0" fillId="0" borderId="3" xfId="0" applyBorder="1"/>
    <xf numFmtId="166" fontId="0" fillId="0" borderId="0" xfId="1" applyNumberFormat="1" applyFont="1" applyBorder="1"/>
    <xf numFmtId="166" fontId="0" fillId="0" borderId="2" xfId="1" applyNumberFormat="1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" fontId="0" fillId="0" borderId="0" xfId="0" applyNumberForma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0" fontId="0" fillId="0" borderId="14" xfId="0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/>
    <xf numFmtId="0" fontId="0" fillId="0" borderId="5" xfId="0" applyBorder="1" applyAlignment="1">
      <alignment horizontal="center" vertical="center"/>
    </xf>
    <xf numFmtId="0" fontId="0" fillId="0" borderId="5" xfId="0" quotePrefix="1" applyBorder="1"/>
    <xf numFmtId="0" fontId="0" fillId="5" borderId="0" xfId="0" applyFill="1"/>
    <xf numFmtId="0" fontId="0" fillId="5" borderId="2" xfId="0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7" xfId="0" applyBorder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0" fontId="0" fillId="5" borderId="0" xfId="1" applyNumberFormat="1" applyFont="1" applyFill="1" applyBorder="1"/>
    <xf numFmtId="0" fontId="1" fillId="0" borderId="12" xfId="0" applyFont="1" applyBorder="1" applyAlignment="1">
      <alignment horizont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6" fillId="0" borderId="12" xfId="0" applyFont="1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5" borderId="8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14" xfId="0" applyFill="1" applyBorder="1" applyAlignment="1">
      <alignment horizont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165" fontId="0" fillId="0" borderId="0" xfId="0" quotePrefix="1" applyNumberFormat="1"/>
    <xf numFmtId="165" fontId="0" fillId="0" borderId="0" xfId="0" applyNumberFormat="1"/>
    <xf numFmtId="0" fontId="0" fillId="4" borderId="0" xfId="0" applyFill="1"/>
    <xf numFmtId="0" fontId="0" fillId="5" borderId="0" xfId="0" applyFill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1" fillId="0" borderId="0" xfId="0" applyFont="1"/>
    <xf numFmtId="0" fontId="0" fillId="0" borderId="9" xfId="0" applyBorder="1" applyAlignment="1">
      <alignment vertical="center" wrapText="1"/>
    </xf>
    <xf numFmtId="9" fontId="0" fillId="0" borderId="0" xfId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4" xfId="0" applyFont="1" applyBorder="1"/>
    <xf numFmtId="0" fontId="0" fillId="0" borderId="20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9" fontId="0" fillId="0" borderId="0" xfId="0" applyNumberFormat="1"/>
  </cellXfs>
  <cellStyles count="2">
    <cellStyle name="Normal" xfId="0" builtinId="0"/>
    <cellStyle name="Porcentagem" xfId="1" builtinId="5"/>
  </cellStyles>
  <dxfs count="7437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0070C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C2F1FA"/>
      <color rgb="FFFF4B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Baixo</c:v>
          </c:tx>
          <c:spPr>
            <a:solidFill>
              <a:srgbClr val="FF4B4B"/>
            </a:solidFill>
            <a:ln>
              <a:noFill/>
            </a:ln>
            <a:effectLst/>
          </c:spPr>
          <c:invertIfNegative val="0"/>
          <c:cat>
            <c:numRef>
              <c:f>'Colégio de Aplicação - CEMADEN'!$H$14:$H$19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'Colégio de Aplicação - CEMADEN'!$J$14:$J$19</c:f>
              <c:numCache>
                <c:formatCode>0.0%</c:formatCode>
                <c:ptCount val="6"/>
                <c:pt idx="0">
                  <c:v>0.4</c:v>
                </c:pt>
                <c:pt idx="1">
                  <c:v>0.68181818181818177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A-4436-A39A-50BA3BDEBE4A}"/>
            </c:ext>
          </c:extLst>
        </c:ser>
        <c:ser>
          <c:idx val="1"/>
          <c:order val="1"/>
          <c:tx>
            <c:v>Médio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'Colégio de Aplicação - CEMADEN'!$H$14:$H$19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'Colégio de Aplicação - CEMADEN'!$K$14:$K$19</c:f>
              <c:numCache>
                <c:formatCode>0.0%</c:formatCode>
                <c:ptCount val="6"/>
                <c:pt idx="0">
                  <c:v>0.25</c:v>
                </c:pt>
                <c:pt idx="1">
                  <c:v>0.27272727272727271</c:v>
                </c:pt>
                <c:pt idx="2">
                  <c:v>0.25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A-4436-A39A-50BA3BDEBE4A}"/>
            </c:ext>
          </c:extLst>
        </c:ser>
        <c:ser>
          <c:idx val="2"/>
          <c:order val="2"/>
          <c:tx>
            <c:v>Alto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numRef>
              <c:f>'Colégio de Aplicação - CEMADEN'!$H$14:$H$19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'Colégio de Aplicação - CEMADEN'!$L$14:$L$19</c:f>
              <c:numCache>
                <c:formatCode>0.0%</c:formatCode>
                <c:ptCount val="6"/>
                <c:pt idx="0">
                  <c:v>0.35</c:v>
                </c:pt>
                <c:pt idx="1">
                  <c:v>4.5454545454545456E-2</c:v>
                </c:pt>
                <c:pt idx="2">
                  <c:v>0.25</c:v>
                </c:pt>
                <c:pt idx="3">
                  <c:v>1</c:v>
                </c:pt>
                <c:pt idx="4">
                  <c:v>0.5</c:v>
                </c:pt>
                <c:pt idx="5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0A-4436-A39A-50BA3BDEB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5436655"/>
        <c:axId val="1888719375"/>
      </c:barChart>
      <c:catAx>
        <c:axId val="193543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 de</a:t>
                </a:r>
                <a:r>
                  <a:rPr lang="pt-BR" baseline="0"/>
                  <a:t> Chuva Acumulada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719375"/>
        <c:crosses val="autoZero"/>
        <c:auto val="1"/>
        <c:lblAlgn val="ctr"/>
        <c:lblOffset val="100"/>
        <c:noMultiLvlLbl val="0"/>
      </c:catAx>
      <c:valAx>
        <c:axId val="188871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Percentagem</a:t>
                </a:r>
                <a:r>
                  <a:rPr lang="pt-BR" baseline="0"/>
                  <a:t> de Ocorrência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43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6783236573483418"/>
          <c:y val="5.0925925925925923E-2"/>
          <c:w val="0.29283748258515113"/>
          <c:h val="7.8125546806649182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Baixo</c:v>
          </c:tx>
          <c:spPr>
            <a:solidFill>
              <a:srgbClr val="FF4B4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4B4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AE-47CA-A190-56637E3F26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CFM!$N$4:$N$7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CFM!$Z$4:$Z$7</c:f>
              <c:numCache>
                <c:formatCode>0.0%</c:formatCode>
                <c:ptCount val="4"/>
                <c:pt idx="0">
                  <c:v>0.34615384615384615</c:v>
                </c:pt>
                <c:pt idx="1">
                  <c:v>0.47058823529411764</c:v>
                </c:pt>
                <c:pt idx="2">
                  <c:v>0.23076923076923078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E-47CA-A190-56637E3F2660}"/>
            </c:ext>
          </c:extLst>
        </c:ser>
        <c:ser>
          <c:idx val="1"/>
          <c:order val="1"/>
          <c:tx>
            <c:v>Médio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CFM!$N$4:$N$7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CFM!$AA$4:$AA$7</c:f>
              <c:numCache>
                <c:formatCode>0.0%</c:formatCode>
                <c:ptCount val="4"/>
                <c:pt idx="0">
                  <c:v>0.53846153846153844</c:v>
                </c:pt>
                <c:pt idx="1">
                  <c:v>0.11764705882352941</c:v>
                </c:pt>
                <c:pt idx="2">
                  <c:v>0.46153846153846156</c:v>
                </c:pt>
                <c:pt idx="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E-47CA-A190-56637E3F2660}"/>
            </c:ext>
          </c:extLst>
        </c:ser>
        <c:ser>
          <c:idx val="2"/>
          <c:order val="2"/>
          <c:tx>
            <c:v>Alto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CFM!$N$4:$N$7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CFM!$AB$4:$AB$7</c:f>
              <c:numCache>
                <c:formatCode>0.0%</c:formatCode>
                <c:ptCount val="4"/>
                <c:pt idx="0">
                  <c:v>0.11538461538461539</c:v>
                </c:pt>
                <c:pt idx="1">
                  <c:v>0.41176470588235292</c:v>
                </c:pt>
                <c:pt idx="2">
                  <c:v>0.30769230769230771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E-47CA-A190-56637E3F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889039"/>
        <c:axId val="1888720623"/>
      </c:barChart>
      <c:catAx>
        <c:axId val="193988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  <a:r>
                  <a:rPr lang="pt-BR" baseline="0"/>
                  <a:t> de Chuva Acumulada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720623"/>
        <c:crosses val="autoZero"/>
        <c:auto val="1"/>
        <c:lblAlgn val="ctr"/>
        <c:lblOffset val="100"/>
        <c:noMultiLvlLbl val="0"/>
      </c:catAx>
      <c:valAx>
        <c:axId val="18887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 de Ocorrência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8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81265167276244"/>
          <c:y val="5.7186552604669399E-2"/>
          <c:w val="0.31778287241936221"/>
          <c:h val="7.5893397811948246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29602877020731E-2"/>
          <c:y val="5.9679716860410306E-2"/>
          <c:w val="0.90222054051799594"/>
          <c:h val="0.72504386171688739"/>
        </c:manualLayout>
      </c:layout>
      <c:barChart>
        <c:barDir val="col"/>
        <c:grouping val="clustered"/>
        <c:varyColors val="0"/>
        <c:ser>
          <c:idx val="0"/>
          <c:order val="0"/>
          <c:tx>
            <c:v>Baixo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CFM!$N$197:$N$207</c:f>
              <c:strCache>
                <c:ptCount val="11"/>
                <c:pt idx="0">
                  <c:v>0 mm</c:v>
                </c:pt>
                <c:pt idx="1">
                  <c:v>&gt;0mm a 8mm</c:v>
                </c:pt>
                <c:pt idx="2">
                  <c:v>&gt;8mm a 16mm</c:v>
                </c:pt>
                <c:pt idx="3">
                  <c:v>&gt;16mm a 24mm</c:v>
                </c:pt>
                <c:pt idx="4">
                  <c:v>&gt;24mm a 32mm</c:v>
                </c:pt>
                <c:pt idx="5">
                  <c:v>&gt;32mm a 40mm</c:v>
                </c:pt>
                <c:pt idx="6">
                  <c:v>&gt;40mm a 48mm</c:v>
                </c:pt>
                <c:pt idx="7">
                  <c:v>&gt;48mm a 56mm</c:v>
                </c:pt>
                <c:pt idx="8">
                  <c:v>&gt;56mm a 64mm</c:v>
                </c:pt>
                <c:pt idx="9">
                  <c:v>&gt;64mm a 72mm</c:v>
                </c:pt>
                <c:pt idx="10">
                  <c:v>&gt;72mm a 80mm</c:v>
                </c:pt>
              </c:strCache>
            </c:strRef>
          </c:cat>
          <c:val>
            <c:numRef>
              <c:f>CFM!$O$197:$O$207</c:f>
              <c:numCache>
                <c:formatCode>General</c:formatCode>
                <c:ptCount val="11"/>
                <c:pt idx="0">
                  <c:v>14</c:v>
                </c:pt>
                <c:pt idx="1">
                  <c:v>7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7-4A61-96E2-5A1144B5E8F9}"/>
            </c:ext>
          </c:extLst>
        </c:ser>
        <c:ser>
          <c:idx val="1"/>
          <c:order val="1"/>
          <c:tx>
            <c:v>Médio</c:v>
          </c:tx>
          <c:spPr>
            <a:solidFill>
              <a:srgbClr val="FFFF0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CFM!$N$197:$N$207</c:f>
              <c:strCache>
                <c:ptCount val="11"/>
                <c:pt idx="0">
                  <c:v>0 mm</c:v>
                </c:pt>
                <c:pt idx="1">
                  <c:v>&gt;0mm a 8mm</c:v>
                </c:pt>
                <c:pt idx="2">
                  <c:v>&gt;8mm a 16mm</c:v>
                </c:pt>
                <c:pt idx="3">
                  <c:v>&gt;16mm a 24mm</c:v>
                </c:pt>
                <c:pt idx="4">
                  <c:v>&gt;24mm a 32mm</c:v>
                </c:pt>
                <c:pt idx="5">
                  <c:v>&gt;32mm a 40mm</c:v>
                </c:pt>
                <c:pt idx="6">
                  <c:v>&gt;40mm a 48mm</c:v>
                </c:pt>
                <c:pt idx="7">
                  <c:v>&gt;48mm a 56mm</c:v>
                </c:pt>
                <c:pt idx="8">
                  <c:v>&gt;56mm a 64mm</c:v>
                </c:pt>
                <c:pt idx="9">
                  <c:v>&gt;64mm a 72mm</c:v>
                </c:pt>
                <c:pt idx="10">
                  <c:v>&gt;72mm a 80mm</c:v>
                </c:pt>
              </c:strCache>
            </c:strRef>
          </c:cat>
          <c:val>
            <c:numRef>
              <c:f>CFM!$Q$197:$Q$207</c:f>
              <c:numCache>
                <c:formatCode>General</c:formatCode>
                <c:ptCount val="11"/>
                <c:pt idx="0">
                  <c:v>12</c:v>
                </c:pt>
                <c:pt idx="1">
                  <c:v>4</c:v>
                </c:pt>
                <c:pt idx="2">
                  <c:v>10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7-4A61-96E2-5A1144B5E8F9}"/>
            </c:ext>
          </c:extLst>
        </c:ser>
        <c:ser>
          <c:idx val="2"/>
          <c:order val="2"/>
          <c:tx>
            <c:v>Alto</c:v>
          </c:tx>
          <c:spPr>
            <a:solidFill>
              <a:srgbClr val="00FF0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CFM!$N$197:$N$207</c:f>
              <c:strCache>
                <c:ptCount val="11"/>
                <c:pt idx="0">
                  <c:v>0 mm</c:v>
                </c:pt>
                <c:pt idx="1">
                  <c:v>&gt;0mm a 8mm</c:v>
                </c:pt>
                <c:pt idx="2">
                  <c:v>&gt;8mm a 16mm</c:v>
                </c:pt>
                <c:pt idx="3">
                  <c:v>&gt;16mm a 24mm</c:v>
                </c:pt>
                <c:pt idx="4">
                  <c:v>&gt;24mm a 32mm</c:v>
                </c:pt>
                <c:pt idx="5">
                  <c:v>&gt;32mm a 40mm</c:v>
                </c:pt>
                <c:pt idx="6">
                  <c:v>&gt;40mm a 48mm</c:v>
                </c:pt>
                <c:pt idx="7">
                  <c:v>&gt;48mm a 56mm</c:v>
                </c:pt>
                <c:pt idx="8">
                  <c:v>&gt;56mm a 64mm</c:v>
                </c:pt>
                <c:pt idx="9">
                  <c:v>&gt;64mm a 72mm</c:v>
                </c:pt>
                <c:pt idx="10">
                  <c:v>&gt;72mm a 80mm</c:v>
                </c:pt>
              </c:strCache>
            </c:strRef>
          </c:cat>
          <c:val>
            <c:numRef>
              <c:f>CFM!$S$197:$S$207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7-4A61-96E2-5A1144B5E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094496"/>
        <c:axId val="695094912"/>
      </c:barChart>
      <c:catAx>
        <c:axId val="6950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>
                    <a:solidFill>
                      <a:sysClr val="windowText" lastClr="000000"/>
                    </a:solidFill>
                  </a:rPr>
                  <a:t>Faixas de precipitação em mm</a:t>
                </a:r>
              </a:p>
            </c:rich>
          </c:tx>
          <c:layout>
            <c:manualLayout>
              <c:xMode val="edge"/>
              <c:yMode val="edge"/>
              <c:x val="0.38273900211752915"/>
              <c:y val="0.92179441624365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912"/>
        <c:crosses val="autoZero"/>
        <c:auto val="0"/>
        <c:lblAlgn val="ctr"/>
        <c:lblOffset val="100"/>
        <c:tickMarkSkip val="1"/>
        <c:noMultiLvlLbl val="0"/>
      </c:catAx>
      <c:valAx>
        <c:axId val="6950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 b="0">
                    <a:solidFill>
                      <a:sysClr val="windowText" lastClr="000000"/>
                    </a:solidFill>
                  </a:rPr>
                  <a:t>Nº de observações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36183862331005"/>
          <c:y val="0.19260116026105878"/>
          <c:w val="0.22509252797996282"/>
          <c:h val="7.770630891950690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29602877020731E-2"/>
          <c:y val="5.9217281818992343E-2"/>
          <c:w val="0.90222054051799594"/>
          <c:h val="0.74252194694460694"/>
        </c:manualLayout>
      </c:layout>
      <c:barChart>
        <c:barDir val="col"/>
        <c:grouping val="clustered"/>
        <c:varyColors val="0"/>
        <c:ser>
          <c:idx val="0"/>
          <c:order val="0"/>
          <c:tx>
            <c:v>Baixo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CFM!$N$197:$N$207</c:f>
              <c:strCache>
                <c:ptCount val="11"/>
                <c:pt idx="0">
                  <c:v>0 mm</c:v>
                </c:pt>
                <c:pt idx="1">
                  <c:v>&gt;0mm a 8mm</c:v>
                </c:pt>
                <c:pt idx="2">
                  <c:v>&gt;8mm a 16mm</c:v>
                </c:pt>
                <c:pt idx="3">
                  <c:v>&gt;16mm a 24mm</c:v>
                </c:pt>
                <c:pt idx="4">
                  <c:v>&gt;24mm a 32mm</c:v>
                </c:pt>
                <c:pt idx="5">
                  <c:v>&gt;32mm a 40mm</c:v>
                </c:pt>
                <c:pt idx="6">
                  <c:v>&gt;40mm a 48mm</c:v>
                </c:pt>
                <c:pt idx="7">
                  <c:v>&gt;48mm a 56mm</c:v>
                </c:pt>
                <c:pt idx="8">
                  <c:v>&gt;56mm a 64mm</c:v>
                </c:pt>
                <c:pt idx="9">
                  <c:v>&gt;64mm a 72mm</c:v>
                </c:pt>
                <c:pt idx="10">
                  <c:v>&gt;72mm a 80mm</c:v>
                </c:pt>
              </c:strCache>
            </c:strRef>
          </c:cat>
          <c:val>
            <c:numRef>
              <c:f>CFM!$Y$197:$Y$207</c:f>
              <c:numCache>
                <c:formatCode>General</c:formatCode>
                <c:ptCount val="11"/>
                <c:pt idx="0">
                  <c:v>9</c:v>
                </c:pt>
                <c:pt idx="1">
                  <c:v>5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C-4416-B549-5DD2B121EA55}"/>
            </c:ext>
          </c:extLst>
        </c:ser>
        <c:ser>
          <c:idx val="1"/>
          <c:order val="1"/>
          <c:tx>
            <c:v>Médio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CFM!$N$197:$N$207</c:f>
              <c:strCache>
                <c:ptCount val="11"/>
                <c:pt idx="0">
                  <c:v>0 mm</c:v>
                </c:pt>
                <c:pt idx="1">
                  <c:v>&gt;0mm a 8mm</c:v>
                </c:pt>
                <c:pt idx="2">
                  <c:v>&gt;8mm a 16mm</c:v>
                </c:pt>
                <c:pt idx="3">
                  <c:v>&gt;16mm a 24mm</c:v>
                </c:pt>
                <c:pt idx="4">
                  <c:v>&gt;24mm a 32mm</c:v>
                </c:pt>
                <c:pt idx="5">
                  <c:v>&gt;32mm a 40mm</c:v>
                </c:pt>
                <c:pt idx="6">
                  <c:v>&gt;40mm a 48mm</c:v>
                </c:pt>
                <c:pt idx="7">
                  <c:v>&gt;48mm a 56mm</c:v>
                </c:pt>
                <c:pt idx="8">
                  <c:v>&gt;56mm a 64mm</c:v>
                </c:pt>
                <c:pt idx="9">
                  <c:v>&gt;64mm a 72mm</c:v>
                </c:pt>
                <c:pt idx="10">
                  <c:v>&gt;72mm a 80mm</c:v>
                </c:pt>
              </c:strCache>
            </c:strRef>
          </c:cat>
          <c:val>
            <c:numRef>
              <c:f>CFM!$AA$197:$AA$207</c:f>
              <c:numCache>
                <c:formatCode>General</c:formatCode>
                <c:ptCount val="11"/>
                <c:pt idx="0">
                  <c:v>14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C-4416-B549-5DD2B121EA55}"/>
            </c:ext>
          </c:extLst>
        </c:ser>
        <c:ser>
          <c:idx val="2"/>
          <c:order val="2"/>
          <c:tx>
            <c:v>Alto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CFM!$N$197:$N$207</c:f>
              <c:strCache>
                <c:ptCount val="11"/>
                <c:pt idx="0">
                  <c:v>0 mm</c:v>
                </c:pt>
                <c:pt idx="1">
                  <c:v>&gt;0mm a 8mm</c:v>
                </c:pt>
                <c:pt idx="2">
                  <c:v>&gt;8mm a 16mm</c:v>
                </c:pt>
                <c:pt idx="3">
                  <c:v>&gt;16mm a 24mm</c:v>
                </c:pt>
                <c:pt idx="4">
                  <c:v>&gt;24mm a 32mm</c:v>
                </c:pt>
                <c:pt idx="5">
                  <c:v>&gt;32mm a 40mm</c:v>
                </c:pt>
                <c:pt idx="6">
                  <c:v>&gt;40mm a 48mm</c:v>
                </c:pt>
                <c:pt idx="7">
                  <c:v>&gt;48mm a 56mm</c:v>
                </c:pt>
                <c:pt idx="8">
                  <c:v>&gt;56mm a 64mm</c:v>
                </c:pt>
                <c:pt idx="9">
                  <c:v>&gt;64mm a 72mm</c:v>
                </c:pt>
                <c:pt idx="10">
                  <c:v>&gt;72mm a 80mm</c:v>
                </c:pt>
              </c:strCache>
            </c:strRef>
          </c:cat>
          <c:val>
            <c:numRef>
              <c:f>CFM!$AC$197:$AC$207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C-4416-B549-5DD2B121E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094496"/>
        <c:axId val="695094912"/>
      </c:barChart>
      <c:catAx>
        <c:axId val="6950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>
                    <a:solidFill>
                      <a:sysClr val="windowText" lastClr="000000"/>
                    </a:solidFill>
                  </a:rPr>
                  <a:t>Faixas de precipitação em mm</a:t>
                </a:r>
              </a:p>
            </c:rich>
          </c:tx>
          <c:layout>
            <c:manualLayout>
              <c:xMode val="edge"/>
              <c:yMode val="edge"/>
              <c:x val="0.40822364278783113"/>
              <c:y val="0.93127662929059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912"/>
        <c:crosses val="autoZero"/>
        <c:auto val="0"/>
        <c:lblAlgn val="ctr"/>
        <c:lblOffset val="100"/>
        <c:tickMarkSkip val="1"/>
        <c:noMultiLvlLbl val="0"/>
      </c:catAx>
      <c:valAx>
        <c:axId val="6950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 b="0" i="0">
                    <a:solidFill>
                      <a:sysClr val="windowText" lastClr="000000"/>
                    </a:solidFill>
                  </a:rPr>
                  <a:t>Nº de observações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631870452631251"/>
          <c:y val="0.1939556495367408"/>
          <c:w val="0.22516926520292169"/>
          <c:h val="7.95058568209009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29602877020731E-2"/>
          <c:y val="5.19424554825813E-2"/>
          <c:w val="0.90222054051799594"/>
          <c:h val="0.78179100471362173"/>
        </c:manualLayout>
      </c:layout>
      <c:barChart>
        <c:barDir val="col"/>
        <c:grouping val="clustered"/>
        <c:varyColors val="0"/>
        <c:ser>
          <c:idx val="0"/>
          <c:order val="0"/>
          <c:tx>
            <c:v>Baixo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CFM!$N$234:$N$245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&gt;10</c:v>
                </c:pt>
              </c:strCache>
            </c:strRef>
          </c:cat>
          <c:val>
            <c:numRef>
              <c:f>CFM!$O$234:$O$245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5-4183-9C04-F2179109A9AA}"/>
            </c:ext>
          </c:extLst>
        </c:ser>
        <c:ser>
          <c:idx val="1"/>
          <c:order val="1"/>
          <c:tx>
            <c:v>Médio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CFM!$N$234:$N$245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&gt;10</c:v>
                </c:pt>
              </c:strCache>
            </c:strRef>
          </c:cat>
          <c:val>
            <c:numRef>
              <c:f>CFM!$Q$234:$Q$245</c:f>
              <c:numCache>
                <c:formatCode>General</c:formatCode>
                <c:ptCount val="12"/>
                <c:pt idx="0">
                  <c:v>13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85-4183-9C04-F2179109A9AA}"/>
            </c:ext>
          </c:extLst>
        </c:ser>
        <c:ser>
          <c:idx val="2"/>
          <c:order val="2"/>
          <c:tx>
            <c:v>Alto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CFM!$N$234:$N$245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&gt;10</c:v>
                </c:pt>
              </c:strCache>
            </c:strRef>
          </c:cat>
          <c:val>
            <c:numRef>
              <c:f>CFM!$S$234:$S$245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85-4183-9C04-F2179109A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094496"/>
        <c:axId val="695094912"/>
      </c:barChart>
      <c:catAx>
        <c:axId val="6950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>
                    <a:solidFill>
                      <a:sysClr val="windowText" lastClr="000000"/>
                    </a:solidFill>
                  </a:rPr>
                  <a:t>Dias consecutivos</a:t>
                </a:r>
                <a:r>
                  <a:rPr lang="pt-BR" sz="900" b="1" baseline="0">
                    <a:solidFill>
                      <a:sysClr val="windowText" lastClr="000000"/>
                    </a:solidFill>
                  </a:rPr>
                  <a:t> de estiagem</a:t>
                </a:r>
                <a:endParaRPr lang="pt-BR" sz="9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8273906611982911"/>
              <c:y val="0.90926074650423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912"/>
        <c:crosses val="autoZero"/>
        <c:auto val="0"/>
        <c:lblAlgn val="ctr"/>
        <c:lblOffset val="100"/>
        <c:tickMarkSkip val="1"/>
        <c:noMultiLvlLbl val="0"/>
      </c:catAx>
      <c:valAx>
        <c:axId val="6950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 b="0">
                    <a:solidFill>
                      <a:sysClr val="windowText" lastClr="000000"/>
                    </a:solidFill>
                  </a:rPr>
                  <a:t>Nº de observações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36183862331005"/>
          <c:y val="0.19260116026105878"/>
          <c:w val="0.22509252797996282"/>
          <c:h val="7.770630891950690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29602877020731E-2"/>
          <c:y val="5.7388011287307951E-2"/>
          <c:w val="0.90222054051799594"/>
          <c:h val="0.72733544666635497"/>
        </c:manualLayout>
      </c:layout>
      <c:barChart>
        <c:barDir val="col"/>
        <c:grouping val="clustered"/>
        <c:varyColors val="0"/>
        <c:ser>
          <c:idx val="0"/>
          <c:order val="0"/>
          <c:tx>
            <c:v>Baixo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CFM!$N$234:$N$245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&gt;10</c:v>
                </c:pt>
              </c:strCache>
            </c:strRef>
          </c:cat>
          <c:val>
            <c:numRef>
              <c:f>CFM!$Y$234:$Y$245</c:f>
              <c:numCache>
                <c:formatCode>General</c:formatCode>
                <c:ptCount val="12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6-427B-ABDB-E140E5CA8463}"/>
            </c:ext>
          </c:extLst>
        </c:ser>
        <c:ser>
          <c:idx val="1"/>
          <c:order val="1"/>
          <c:tx>
            <c:v>Médio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CFM!$N$234:$N$245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&gt;10</c:v>
                </c:pt>
              </c:strCache>
            </c:strRef>
          </c:cat>
          <c:val>
            <c:numRef>
              <c:f>CFM!$AA$234:$AA$245</c:f>
              <c:numCache>
                <c:formatCode>General</c:formatCode>
                <c:ptCount val="12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6-427B-ABDB-E140E5CA8463}"/>
            </c:ext>
          </c:extLst>
        </c:ser>
        <c:ser>
          <c:idx val="2"/>
          <c:order val="2"/>
          <c:tx>
            <c:v>Alto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CFM!$N$234:$N$245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&gt;10</c:v>
                </c:pt>
              </c:strCache>
            </c:strRef>
          </c:cat>
          <c:val>
            <c:numRef>
              <c:f>CFM!$AC$234:$AC$245</c:f>
              <c:numCache>
                <c:formatCode>General</c:formatCode>
                <c:ptCount val="12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66-427B-ABDB-E140E5CA8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094496"/>
        <c:axId val="695094912"/>
      </c:barChart>
      <c:catAx>
        <c:axId val="6950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>
                    <a:solidFill>
                      <a:sysClr val="windowText" lastClr="000000"/>
                    </a:solidFill>
                  </a:rPr>
                  <a:t>Dias consecutivos</a:t>
                </a:r>
                <a:r>
                  <a:rPr lang="pt-BR" sz="900" b="1" baseline="0">
                    <a:solidFill>
                      <a:sysClr val="windowText" lastClr="000000"/>
                    </a:solidFill>
                  </a:rPr>
                  <a:t> de estiagem</a:t>
                </a:r>
                <a:endParaRPr lang="pt-BR" sz="9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8273900211752915"/>
              <c:y val="0.87114176939811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912"/>
        <c:crosses val="autoZero"/>
        <c:auto val="0"/>
        <c:lblAlgn val="ctr"/>
        <c:lblOffset val="100"/>
        <c:tickMarkSkip val="1"/>
        <c:noMultiLvlLbl val="0"/>
      </c:catAx>
      <c:valAx>
        <c:axId val="6950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 b="0">
                    <a:solidFill>
                      <a:sysClr val="windowText" lastClr="000000"/>
                    </a:solidFill>
                  </a:rPr>
                  <a:t>Nº de observações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36183862331005"/>
          <c:y val="0.19260116026105878"/>
          <c:w val="0.22509252797996282"/>
          <c:h val="7.770630891950690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Baixo</c:v>
          </c:tx>
          <c:spPr>
            <a:solidFill>
              <a:srgbClr val="FF4B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Botânica!$N$4:$N$7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Botânica!$P$4:$P$7</c:f>
              <c:numCache>
                <c:formatCode>0.0%</c:formatCode>
                <c:ptCount val="4"/>
                <c:pt idx="0">
                  <c:v>0.42307692307692307</c:v>
                </c:pt>
                <c:pt idx="1">
                  <c:v>0.11764705882352941</c:v>
                </c:pt>
                <c:pt idx="2">
                  <c:v>0.14285714285714285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F-4665-9184-C9EAD6E6605F}"/>
            </c:ext>
          </c:extLst>
        </c:ser>
        <c:ser>
          <c:idx val="1"/>
          <c:order val="1"/>
          <c:tx>
            <c:v>Médio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Botânica!$N$4:$N$7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Botânica!$Q$4:$Q$7</c:f>
              <c:numCache>
                <c:formatCode>0.0%</c:formatCode>
                <c:ptCount val="4"/>
                <c:pt idx="0">
                  <c:v>0.57692307692307687</c:v>
                </c:pt>
                <c:pt idx="1">
                  <c:v>0.70588235294117652</c:v>
                </c:pt>
                <c:pt idx="2">
                  <c:v>0.7142857142857143</c:v>
                </c:pt>
                <c:pt idx="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F-4665-9184-C9EAD6E6605F}"/>
            </c:ext>
          </c:extLst>
        </c:ser>
        <c:ser>
          <c:idx val="2"/>
          <c:order val="2"/>
          <c:tx>
            <c:v>Alto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Botânica!$N$4:$N$7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Botânica!$R$4:$R$7</c:f>
              <c:numCache>
                <c:formatCode>0.0%</c:formatCode>
                <c:ptCount val="4"/>
                <c:pt idx="0">
                  <c:v>0</c:v>
                </c:pt>
                <c:pt idx="1">
                  <c:v>0.17647058823529413</c:v>
                </c:pt>
                <c:pt idx="2">
                  <c:v>0.14285714285714285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9F-4665-9184-C9EAD6E66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889039"/>
        <c:axId val="1888720623"/>
      </c:barChart>
      <c:catAx>
        <c:axId val="193988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  <a:r>
                  <a:rPr lang="pt-BR" baseline="0"/>
                  <a:t> de Chuva Acumulada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720623"/>
        <c:crosses val="autoZero"/>
        <c:auto val="1"/>
        <c:lblAlgn val="ctr"/>
        <c:lblOffset val="100"/>
        <c:noMultiLvlLbl val="0"/>
      </c:catAx>
      <c:valAx>
        <c:axId val="18887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Percentagem de Ocorrência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8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81265167276244"/>
          <c:y val="5.7186552604669399E-2"/>
          <c:w val="0.31778287241936221"/>
          <c:h val="7.5893397811948246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Baixo</c:v>
          </c:tx>
          <c:spPr>
            <a:solidFill>
              <a:srgbClr val="FF4B4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4B4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17-411F-89F4-EC54741FC9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Botânica!$N$4:$N$7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Botânica!$Z$4:$Z$7</c:f>
              <c:numCache>
                <c:formatCode>0.0%</c:formatCode>
                <c:ptCount val="4"/>
                <c:pt idx="0">
                  <c:v>0.30769230769230771</c:v>
                </c:pt>
                <c:pt idx="1">
                  <c:v>0.35294117647058826</c:v>
                </c:pt>
                <c:pt idx="2">
                  <c:v>0.35714285714285715</c:v>
                </c:pt>
                <c:pt idx="3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7-411F-89F4-EC54741FC969}"/>
            </c:ext>
          </c:extLst>
        </c:ser>
        <c:ser>
          <c:idx val="1"/>
          <c:order val="1"/>
          <c:tx>
            <c:v>Médio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Botânica!$N$4:$N$7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Botânica!$AA$4:$AA$7</c:f>
              <c:numCache>
                <c:formatCode>0.0%</c:formatCode>
                <c:ptCount val="4"/>
                <c:pt idx="0">
                  <c:v>0.61538461538461542</c:v>
                </c:pt>
                <c:pt idx="1">
                  <c:v>0.52941176470588236</c:v>
                </c:pt>
                <c:pt idx="2">
                  <c:v>0.5714285714285714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17-411F-89F4-EC54741FC969}"/>
            </c:ext>
          </c:extLst>
        </c:ser>
        <c:ser>
          <c:idx val="2"/>
          <c:order val="2"/>
          <c:tx>
            <c:v>Alto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Botânica!$N$4:$N$7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Botânica!$AB$4:$AB$7</c:f>
              <c:numCache>
                <c:formatCode>0.0%</c:formatCode>
                <c:ptCount val="4"/>
                <c:pt idx="0">
                  <c:v>7.6923076923076927E-2</c:v>
                </c:pt>
                <c:pt idx="1">
                  <c:v>0.11764705882352941</c:v>
                </c:pt>
                <c:pt idx="2">
                  <c:v>7.1428571428571425E-2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17-411F-89F4-EC54741F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889039"/>
        <c:axId val="1888720623"/>
      </c:barChart>
      <c:catAx>
        <c:axId val="193988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  <a:r>
                  <a:rPr lang="pt-BR" baseline="0"/>
                  <a:t> de Chuva Acumulada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720623"/>
        <c:crosses val="autoZero"/>
        <c:auto val="1"/>
        <c:lblAlgn val="ctr"/>
        <c:lblOffset val="100"/>
        <c:noMultiLvlLbl val="0"/>
      </c:catAx>
      <c:valAx>
        <c:axId val="18887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 de Ocorrência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8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81265167276244"/>
          <c:y val="5.7186552604669399E-2"/>
          <c:w val="0.31778287241936221"/>
          <c:h val="7.5893397811948246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29602877020731E-2"/>
          <c:y val="5.9679716860410306E-2"/>
          <c:w val="0.90222054051799594"/>
          <c:h val="0.72504386171688739"/>
        </c:manualLayout>
      </c:layout>
      <c:barChart>
        <c:barDir val="col"/>
        <c:grouping val="clustered"/>
        <c:varyColors val="0"/>
        <c:ser>
          <c:idx val="0"/>
          <c:order val="0"/>
          <c:tx>
            <c:v>Baixo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Botânica!$N$197:$N$207</c:f>
              <c:strCache>
                <c:ptCount val="11"/>
                <c:pt idx="0">
                  <c:v>0 mm</c:v>
                </c:pt>
                <c:pt idx="1">
                  <c:v>&gt;0mm a 8mm</c:v>
                </c:pt>
                <c:pt idx="2">
                  <c:v>&gt;8mm a 16mm</c:v>
                </c:pt>
                <c:pt idx="3">
                  <c:v>&gt;16mm a 24mm</c:v>
                </c:pt>
                <c:pt idx="4">
                  <c:v>&gt;24mm a 32mm</c:v>
                </c:pt>
                <c:pt idx="5">
                  <c:v>&gt;32mm a 40mm</c:v>
                </c:pt>
                <c:pt idx="6">
                  <c:v>&gt;40mm a 48mm</c:v>
                </c:pt>
                <c:pt idx="7">
                  <c:v>&gt;48mm a 56mm</c:v>
                </c:pt>
                <c:pt idx="8">
                  <c:v>&gt;56mm a 64mm</c:v>
                </c:pt>
                <c:pt idx="9">
                  <c:v>&gt;64mm a 72mm</c:v>
                </c:pt>
                <c:pt idx="10">
                  <c:v>&gt;72mm a 80mm</c:v>
                </c:pt>
              </c:strCache>
            </c:strRef>
          </c:cat>
          <c:val>
            <c:numRef>
              <c:f>Botânica!$O$197:$O$207</c:f>
              <c:numCache>
                <c:formatCode>General</c:formatCode>
                <c:ptCount val="11"/>
                <c:pt idx="0">
                  <c:v>11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6-4D7F-941A-4DB72ADADE1F}"/>
            </c:ext>
          </c:extLst>
        </c:ser>
        <c:ser>
          <c:idx val="1"/>
          <c:order val="1"/>
          <c:tx>
            <c:v>Médio</c:v>
          </c:tx>
          <c:spPr>
            <a:solidFill>
              <a:srgbClr val="FFFF0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Botânica!$N$197:$N$207</c:f>
              <c:strCache>
                <c:ptCount val="11"/>
                <c:pt idx="0">
                  <c:v>0 mm</c:v>
                </c:pt>
                <c:pt idx="1">
                  <c:v>&gt;0mm a 8mm</c:v>
                </c:pt>
                <c:pt idx="2">
                  <c:v>&gt;8mm a 16mm</c:v>
                </c:pt>
                <c:pt idx="3">
                  <c:v>&gt;16mm a 24mm</c:v>
                </c:pt>
                <c:pt idx="4">
                  <c:v>&gt;24mm a 32mm</c:v>
                </c:pt>
                <c:pt idx="5">
                  <c:v>&gt;32mm a 40mm</c:v>
                </c:pt>
                <c:pt idx="6">
                  <c:v>&gt;40mm a 48mm</c:v>
                </c:pt>
                <c:pt idx="7">
                  <c:v>&gt;48mm a 56mm</c:v>
                </c:pt>
                <c:pt idx="8">
                  <c:v>&gt;56mm a 64mm</c:v>
                </c:pt>
                <c:pt idx="9">
                  <c:v>&gt;64mm a 72mm</c:v>
                </c:pt>
                <c:pt idx="10">
                  <c:v>&gt;72mm a 80mm</c:v>
                </c:pt>
              </c:strCache>
            </c:strRef>
          </c:cat>
          <c:val>
            <c:numRef>
              <c:f>Botânica!$Q$197:$Q$207</c:f>
              <c:numCache>
                <c:formatCode>General</c:formatCode>
                <c:ptCount val="11"/>
                <c:pt idx="0">
                  <c:v>15</c:v>
                </c:pt>
                <c:pt idx="1">
                  <c:v>10</c:v>
                </c:pt>
                <c:pt idx="2">
                  <c:v>12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6-4D7F-941A-4DB72ADADE1F}"/>
            </c:ext>
          </c:extLst>
        </c:ser>
        <c:ser>
          <c:idx val="2"/>
          <c:order val="2"/>
          <c:tx>
            <c:v>Alto</c:v>
          </c:tx>
          <c:spPr>
            <a:solidFill>
              <a:srgbClr val="00FF0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Botânica!$N$197:$N$207</c:f>
              <c:strCache>
                <c:ptCount val="11"/>
                <c:pt idx="0">
                  <c:v>0 mm</c:v>
                </c:pt>
                <c:pt idx="1">
                  <c:v>&gt;0mm a 8mm</c:v>
                </c:pt>
                <c:pt idx="2">
                  <c:v>&gt;8mm a 16mm</c:v>
                </c:pt>
                <c:pt idx="3">
                  <c:v>&gt;16mm a 24mm</c:v>
                </c:pt>
                <c:pt idx="4">
                  <c:v>&gt;24mm a 32mm</c:v>
                </c:pt>
                <c:pt idx="5">
                  <c:v>&gt;32mm a 40mm</c:v>
                </c:pt>
                <c:pt idx="6">
                  <c:v>&gt;40mm a 48mm</c:v>
                </c:pt>
                <c:pt idx="7">
                  <c:v>&gt;48mm a 56mm</c:v>
                </c:pt>
                <c:pt idx="8">
                  <c:v>&gt;56mm a 64mm</c:v>
                </c:pt>
                <c:pt idx="9">
                  <c:v>&gt;64mm a 72mm</c:v>
                </c:pt>
                <c:pt idx="10">
                  <c:v>&gt;72mm a 80mm</c:v>
                </c:pt>
              </c:strCache>
            </c:strRef>
          </c:cat>
          <c:val>
            <c:numRef>
              <c:f>Botânica!$S$197:$S$207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6-4D7F-941A-4DB72ADAD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094496"/>
        <c:axId val="695094912"/>
      </c:barChart>
      <c:catAx>
        <c:axId val="6950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>
                    <a:solidFill>
                      <a:sysClr val="windowText" lastClr="000000"/>
                    </a:solidFill>
                  </a:rPr>
                  <a:t>Faixas de precipitação em mm</a:t>
                </a:r>
              </a:p>
            </c:rich>
          </c:tx>
          <c:layout>
            <c:manualLayout>
              <c:xMode val="edge"/>
              <c:yMode val="edge"/>
              <c:x val="0.38273900211752915"/>
              <c:y val="0.92179441624365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912"/>
        <c:crosses val="autoZero"/>
        <c:auto val="0"/>
        <c:lblAlgn val="ctr"/>
        <c:lblOffset val="100"/>
        <c:tickMarkSkip val="1"/>
        <c:noMultiLvlLbl val="0"/>
      </c:catAx>
      <c:valAx>
        <c:axId val="6950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 b="0">
                    <a:solidFill>
                      <a:sysClr val="windowText" lastClr="000000"/>
                    </a:solidFill>
                  </a:rPr>
                  <a:t>Nº de observações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36183862331005"/>
          <c:y val="0.19260116026105878"/>
          <c:w val="0.22509252797996282"/>
          <c:h val="7.770630891950690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29602877020731E-2"/>
          <c:y val="5.9217281818992343E-2"/>
          <c:w val="0.90222054051799594"/>
          <c:h val="0.74252194694460694"/>
        </c:manualLayout>
      </c:layout>
      <c:barChart>
        <c:barDir val="col"/>
        <c:grouping val="clustered"/>
        <c:varyColors val="0"/>
        <c:ser>
          <c:idx val="0"/>
          <c:order val="0"/>
          <c:tx>
            <c:v>Baixo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Botânica!$N$197:$N$207</c:f>
              <c:strCache>
                <c:ptCount val="11"/>
                <c:pt idx="0">
                  <c:v>0 mm</c:v>
                </c:pt>
                <c:pt idx="1">
                  <c:v>&gt;0mm a 8mm</c:v>
                </c:pt>
                <c:pt idx="2">
                  <c:v>&gt;8mm a 16mm</c:v>
                </c:pt>
                <c:pt idx="3">
                  <c:v>&gt;16mm a 24mm</c:v>
                </c:pt>
                <c:pt idx="4">
                  <c:v>&gt;24mm a 32mm</c:v>
                </c:pt>
                <c:pt idx="5">
                  <c:v>&gt;32mm a 40mm</c:v>
                </c:pt>
                <c:pt idx="6">
                  <c:v>&gt;40mm a 48mm</c:v>
                </c:pt>
                <c:pt idx="7">
                  <c:v>&gt;48mm a 56mm</c:v>
                </c:pt>
                <c:pt idx="8">
                  <c:v>&gt;56mm a 64mm</c:v>
                </c:pt>
                <c:pt idx="9">
                  <c:v>&gt;64mm a 72mm</c:v>
                </c:pt>
                <c:pt idx="10">
                  <c:v>&gt;72mm a 80mm</c:v>
                </c:pt>
              </c:strCache>
            </c:strRef>
          </c:cat>
          <c:val>
            <c:numRef>
              <c:f>Botânica!$Y$197:$Y$207</c:f>
              <c:numCache>
                <c:formatCode>General</c:formatCode>
                <c:ptCount val="11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C-4303-A193-590F2658B7C3}"/>
            </c:ext>
          </c:extLst>
        </c:ser>
        <c:ser>
          <c:idx val="1"/>
          <c:order val="1"/>
          <c:tx>
            <c:v>Médio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Botânica!$N$197:$N$207</c:f>
              <c:strCache>
                <c:ptCount val="11"/>
                <c:pt idx="0">
                  <c:v>0 mm</c:v>
                </c:pt>
                <c:pt idx="1">
                  <c:v>&gt;0mm a 8mm</c:v>
                </c:pt>
                <c:pt idx="2">
                  <c:v>&gt;8mm a 16mm</c:v>
                </c:pt>
                <c:pt idx="3">
                  <c:v>&gt;16mm a 24mm</c:v>
                </c:pt>
                <c:pt idx="4">
                  <c:v>&gt;24mm a 32mm</c:v>
                </c:pt>
                <c:pt idx="5">
                  <c:v>&gt;32mm a 40mm</c:v>
                </c:pt>
                <c:pt idx="6">
                  <c:v>&gt;40mm a 48mm</c:v>
                </c:pt>
                <c:pt idx="7">
                  <c:v>&gt;48mm a 56mm</c:v>
                </c:pt>
                <c:pt idx="8">
                  <c:v>&gt;56mm a 64mm</c:v>
                </c:pt>
                <c:pt idx="9">
                  <c:v>&gt;64mm a 72mm</c:v>
                </c:pt>
                <c:pt idx="10">
                  <c:v>&gt;72mm a 80mm</c:v>
                </c:pt>
              </c:strCache>
            </c:strRef>
          </c:cat>
          <c:val>
            <c:numRef>
              <c:f>Botânica!$AA$197:$AA$207</c:f>
              <c:numCache>
                <c:formatCode>General</c:formatCode>
                <c:ptCount val="11"/>
                <c:pt idx="0">
                  <c:v>16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C-4303-A193-590F2658B7C3}"/>
            </c:ext>
          </c:extLst>
        </c:ser>
        <c:ser>
          <c:idx val="2"/>
          <c:order val="2"/>
          <c:tx>
            <c:v>Alto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Botânica!$N$197:$N$207</c:f>
              <c:strCache>
                <c:ptCount val="11"/>
                <c:pt idx="0">
                  <c:v>0 mm</c:v>
                </c:pt>
                <c:pt idx="1">
                  <c:v>&gt;0mm a 8mm</c:v>
                </c:pt>
                <c:pt idx="2">
                  <c:v>&gt;8mm a 16mm</c:v>
                </c:pt>
                <c:pt idx="3">
                  <c:v>&gt;16mm a 24mm</c:v>
                </c:pt>
                <c:pt idx="4">
                  <c:v>&gt;24mm a 32mm</c:v>
                </c:pt>
                <c:pt idx="5">
                  <c:v>&gt;32mm a 40mm</c:v>
                </c:pt>
                <c:pt idx="6">
                  <c:v>&gt;40mm a 48mm</c:v>
                </c:pt>
                <c:pt idx="7">
                  <c:v>&gt;48mm a 56mm</c:v>
                </c:pt>
                <c:pt idx="8">
                  <c:v>&gt;56mm a 64mm</c:v>
                </c:pt>
                <c:pt idx="9">
                  <c:v>&gt;64mm a 72mm</c:v>
                </c:pt>
                <c:pt idx="10">
                  <c:v>&gt;72mm a 80mm</c:v>
                </c:pt>
              </c:strCache>
            </c:strRef>
          </c:cat>
          <c:val>
            <c:numRef>
              <c:f>Botânica!$AC$197:$AC$207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C-4303-A193-590F2658B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094496"/>
        <c:axId val="695094912"/>
      </c:barChart>
      <c:catAx>
        <c:axId val="6950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>
                    <a:solidFill>
                      <a:sysClr val="windowText" lastClr="000000"/>
                    </a:solidFill>
                  </a:rPr>
                  <a:t>Faixas de precipitação em mm</a:t>
                </a:r>
              </a:p>
            </c:rich>
          </c:tx>
          <c:layout>
            <c:manualLayout>
              <c:xMode val="edge"/>
              <c:yMode val="edge"/>
              <c:x val="0.40822364278783113"/>
              <c:y val="0.93127662929059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912"/>
        <c:crosses val="autoZero"/>
        <c:auto val="0"/>
        <c:lblAlgn val="ctr"/>
        <c:lblOffset val="100"/>
        <c:tickMarkSkip val="1"/>
        <c:noMultiLvlLbl val="0"/>
      </c:catAx>
      <c:valAx>
        <c:axId val="6950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 b="0" i="0">
                    <a:solidFill>
                      <a:sysClr val="windowText" lastClr="000000"/>
                    </a:solidFill>
                  </a:rPr>
                  <a:t>Nº de observações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631870452631251"/>
          <c:y val="0.1939556495367408"/>
          <c:w val="0.22516926520292169"/>
          <c:h val="7.95058568209009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29602877020731E-2"/>
          <c:y val="5.19424554825813E-2"/>
          <c:w val="0.90222054051799594"/>
          <c:h val="0.78179100471362173"/>
        </c:manualLayout>
      </c:layout>
      <c:barChart>
        <c:barDir val="col"/>
        <c:grouping val="clustered"/>
        <c:varyColors val="0"/>
        <c:ser>
          <c:idx val="0"/>
          <c:order val="0"/>
          <c:tx>
            <c:v>Baixo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Botânica!$N$234:$N$245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&gt;10</c:v>
                </c:pt>
              </c:strCache>
            </c:strRef>
          </c:cat>
          <c:val>
            <c:numRef>
              <c:f>Botânica!$O$234:$O$245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C-4B32-BBB3-3186649D6E8E}"/>
            </c:ext>
          </c:extLst>
        </c:ser>
        <c:ser>
          <c:idx val="1"/>
          <c:order val="1"/>
          <c:tx>
            <c:v>Médio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Botânica!$N$234:$N$245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&gt;10</c:v>
                </c:pt>
              </c:strCache>
            </c:strRef>
          </c:cat>
          <c:val>
            <c:numRef>
              <c:f>Botânica!$Q$234:$Q$245</c:f>
              <c:numCache>
                <c:formatCode>General</c:formatCode>
                <c:ptCount val="12"/>
                <c:pt idx="0">
                  <c:v>13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C-4B32-BBB3-3186649D6E8E}"/>
            </c:ext>
          </c:extLst>
        </c:ser>
        <c:ser>
          <c:idx val="2"/>
          <c:order val="2"/>
          <c:tx>
            <c:v>Alto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Botânica!$N$234:$N$245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&gt;10</c:v>
                </c:pt>
              </c:strCache>
            </c:strRef>
          </c:cat>
          <c:val>
            <c:numRef>
              <c:f>Botânica!$S$234:$S$245</c:f>
              <c:numCache>
                <c:formatCode>General</c:formatCode>
                <c:ptCount val="12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BC-4B32-BBB3-3186649D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094496"/>
        <c:axId val="695094912"/>
      </c:barChart>
      <c:catAx>
        <c:axId val="6950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>
                    <a:solidFill>
                      <a:sysClr val="windowText" lastClr="000000"/>
                    </a:solidFill>
                  </a:rPr>
                  <a:t>Dias consecutivos</a:t>
                </a:r>
                <a:r>
                  <a:rPr lang="pt-BR" sz="900" b="1" baseline="0">
                    <a:solidFill>
                      <a:sysClr val="windowText" lastClr="000000"/>
                    </a:solidFill>
                  </a:rPr>
                  <a:t> de estiagem</a:t>
                </a:r>
                <a:endParaRPr lang="pt-BR" sz="9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8273906611982911"/>
              <c:y val="0.90926074650423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912"/>
        <c:crosses val="autoZero"/>
        <c:auto val="0"/>
        <c:lblAlgn val="ctr"/>
        <c:lblOffset val="100"/>
        <c:tickMarkSkip val="1"/>
        <c:noMultiLvlLbl val="0"/>
      </c:catAx>
      <c:valAx>
        <c:axId val="6950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 b="0">
                    <a:solidFill>
                      <a:sysClr val="windowText" lastClr="000000"/>
                    </a:solidFill>
                  </a:rPr>
                  <a:t>Nº de observações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36183862331005"/>
          <c:y val="0.19260116026105878"/>
          <c:w val="0.22509252797996282"/>
          <c:h val="7.770630891950690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Baixo</c:v>
          </c:tx>
          <c:spPr>
            <a:solidFill>
              <a:srgbClr val="FF4B4B"/>
            </a:solidFill>
            <a:ln>
              <a:noFill/>
            </a:ln>
            <a:effectLst/>
          </c:spPr>
          <c:invertIfNegative val="0"/>
          <c:cat>
            <c:numRef>
              <c:f>'Colégio de Aplicação - CEMADEN'!$H$3:$H$6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'Colégio de Aplicação - CEMADEN'!$J$3:$J$6</c:f>
              <c:numCache>
                <c:formatCode>0.0%</c:formatCode>
                <c:ptCount val="4"/>
                <c:pt idx="0">
                  <c:v>0.5161290322580645</c:v>
                </c:pt>
                <c:pt idx="1">
                  <c:v>0.52941176470588236</c:v>
                </c:pt>
                <c:pt idx="2">
                  <c:v>0.4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D-4933-90A6-57E5C03426AF}"/>
            </c:ext>
          </c:extLst>
        </c:ser>
        <c:ser>
          <c:idx val="1"/>
          <c:order val="1"/>
          <c:tx>
            <c:v>Médio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'Colégio de Aplicação - CEMADEN'!$H$3:$H$6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'Colégio de Aplicação - CEMADEN'!$K$3:$K$6</c:f>
              <c:numCache>
                <c:formatCode>0.0%</c:formatCode>
                <c:ptCount val="4"/>
                <c:pt idx="0">
                  <c:v>0.22580645161290322</c:v>
                </c:pt>
                <c:pt idx="1">
                  <c:v>0.29411764705882354</c:v>
                </c:pt>
                <c:pt idx="2">
                  <c:v>0.2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D-4933-90A6-57E5C03426AF}"/>
            </c:ext>
          </c:extLst>
        </c:ser>
        <c:ser>
          <c:idx val="2"/>
          <c:order val="2"/>
          <c:tx>
            <c:v>Alto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numRef>
              <c:f>'Colégio de Aplicação - CEMADEN'!$H$3:$H$6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'Colégio de Aplicação - CEMADEN'!$L$3:$L$6</c:f>
              <c:numCache>
                <c:formatCode>0.0%</c:formatCode>
                <c:ptCount val="4"/>
                <c:pt idx="0">
                  <c:v>0.25806451612903225</c:v>
                </c:pt>
                <c:pt idx="1">
                  <c:v>0.17647058823529413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D-4933-90A6-57E5C0342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889039"/>
        <c:axId val="1888720623"/>
      </c:barChart>
      <c:catAx>
        <c:axId val="193988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  <a:r>
                  <a:rPr lang="pt-BR" baseline="0"/>
                  <a:t> de Chuva Acumulada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720623"/>
        <c:crosses val="autoZero"/>
        <c:auto val="1"/>
        <c:lblAlgn val="ctr"/>
        <c:lblOffset val="100"/>
        <c:noMultiLvlLbl val="0"/>
      </c:catAx>
      <c:valAx>
        <c:axId val="18887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Percentagem de Ocorrência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8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81265167276244"/>
          <c:y val="5.7186552604669399E-2"/>
          <c:w val="0.31778287241936221"/>
          <c:h val="7.5893397811948246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29602877020731E-2"/>
          <c:y val="5.7388011287307951E-2"/>
          <c:w val="0.90222054051799594"/>
          <c:h val="0.72733544666635497"/>
        </c:manualLayout>
      </c:layout>
      <c:barChart>
        <c:barDir val="col"/>
        <c:grouping val="clustered"/>
        <c:varyColors val="0"/>
        <c:ser>
          <c:idx val="0"/>
          <c:order val="0"/>
          <c:tx>
            <c:v>Baixo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Botânica!$N$234:$N$245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&gt;10</c:v>
                </c:pt>
              </c:strCache>
            </c:strRef>
          </c:cat>
          <c:val>
            <c:numRef>
              <c:f>Botânica!$Y$234:$Y$245</c:f>
              <c:numCache>
                <c:formatCode>General</c:formatCode>
                <c:ptCount val="12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4-45AA-B663-7A99AE0BDC9D}"/>
            </c:ext>
          </c:extLst>
        </c:ser>
        <c:ser>
          <c:idx val="1"/>
          <c:order val="1"/>
          <c:tx>
            <c:v>Médio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Botânica!$N$234:$N$245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&gt;10</c:v>
                </c:pt>
              </c:strCache>
            </c:strRef>
          </c:cat>
          <c:val>
            <c:numRef>
              <c:f>Botânica!$AA$234:$AA$245</c:f>
              <c:numCache>
                <c:formatCode>General</c:formatCode>
                <c:ptCount val="12"/>
                <c:pt idx="0">
                  <c:v>11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4-45AA-B663-7A99AE0BDC9D}"/>
            </c:ext>
          </c:extLst>
        </c:ser>
        <c:ser>
          <c:idx val="2"/>
          <c:order val="2"/>
          <c:tx>
            <c:v>Alto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Botânica!$N$234:$N$245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&gt;10</c:v>
                </c:pt>
              </c:strCache>
            </c:strRef>
          </c:cat>
          <c:val>
            <c:numRef>
              <c:f>Botânica!$AC$234:$AC$245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4-45AA-B663-7A99AE0BD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094496"/>
        <c:axId val="695094912"/>
      </c:barChart>
      <c:catAx>
        <c:axId val="6950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>
                    <a:solidFill>
                      <a:sysClr val="windowText" lastClr="000000"/>
                    </a:solidFill>
                  </a:rPr>
                  <a:t>Dias consecutivos</a:t>
                </a:r>
                <a:r>
                  <a:rPr lang="pt-BR" sz="900" b="1" baseline="0">
                    <a:solidFill>
                      <a:sysClr val="windowText" lastClr="000000"/>
                    </a:solidFill>
                  </a:rPr>
                  <a:t> de estiagem</a:t>
                </a:r>
                <a:endParaRPr lang="pt-BR" sz="9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8273900211752915"/>
              <c:y val="0.87114176939811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912"/>
        <c:crosses val="autoZero"/>
        <c:auto val="0"/>
        <c:lblAlgn val="ctr"/>
        <c:lblOffset val="100"/>
        <c:tickMarkSkip val="1"/>
        <c:noMultiLvlLbl val="0"/>
      </c:catAx>
      <c:valAx>
        <c:axId val="6950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 b="0">
                    <a:solidFill>
                      <a:sysClr val="windowText" lastClr="000000"/>
                    </a:solidFill>
                  </a:rPr>
                  <a:t>Nº de observações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36183862331005"/>
          <c:y val="0.19260116026105878"/>
          <c:w val="0.22509252797996282"/>
          <c:h val="7.770630891950690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Baixo</c:v>
          </c:tx>
          <c:spPr>
            <a:solidFill>
              <a:srgbClr val="FF4B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Aplicacao!$N$4:$N$7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Aplicacao!$P$4:$P$7</c:f>
              <c:numCache>
                <c:formatCode>0.0%</c:formatCode>
                <c:ptCount val="4"/>
                <c:pt idx="0">
                  <c:v>0.56000000000000005</c:v>
                </c:pt>
                <c:pt idx="1">
                  <c:v>0.4375</c:v>
                </c:pt>
                <c:pt idx="2">
                  <c:v>0.42857142857142855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4-475A-9667-CD54C18FADE8}"/>
            </c:ext>
          </c:extLst>
        </c:ser>
        <c:ser>
          <c:idx val="1"/>
          <c:order val="1"/>
          <c:tx>
            <c:v>Médio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Aplicacao!$N$4:$N$7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Aplicacao!$Q$4:$Q$7</c:f>
              <c:numCache>
                <c:formatCode>0.0%</c:formatCode>
                <c:ptCount val="4"/>
                <c:pt idx="0">
                  <c:v>0.2</c:v>
                </c:pt>
                <c:pt idx="1">
                  <c:v>0.25</c:v>
                </c:pt>
                <c:pt idx="2">
                  <c:v>0.35714285714285715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4-475A-9667-CD54C18FADE8}"/>
            </c:ext>
          </c:extLst>
        </c:ser>
        <c:ser>
          <c:idx val="2"/>
          <c:order val="2"/>
          <c:tx>
            <c:v>Alto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Aplicacao!$N$4:$N$7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Aplicacao!$R$4:$R$7</c:f>
              <c:numCache>
                <c:formatCode>0.0%</c:formatCode>
                <c:ptCount val="4"/>
                <c:pt idx="0">
                  <c:v>0.24</c:v>
                </c:pt>
                <c:pt idx="1">
                  <c:v>0.3125</c:v>
                </c:pt>
                <c:pt idx="2">
                  <c:v>0.21428571428571427</c:v>
                </c:pt>
                <c:pt idx="3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04-475A-9667-CD54C18FA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889039"/>
        <c:axId val="1888720623"/>
      </c:barChart>
      <c:catAx>
        <c:axId val="193988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  <a:r>
                  <a:rPr lang="pt-BR" baseline="0"/>
                  <a:t> de Chuva Acumulada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720623"/>
        <c:crosses val="autoZero"/>
        <c:auto val="1"/>
        <c:lblAlgn val="ctr"/>
        <c:lblOffset val="100"/>
        <c:noMultiLvlLbl val="0"/>
      </c:catAx>
      <c:valAx>
        <c:axId val="18887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Percentagem de Ocorrência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8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81265167276244"/>
          <c:y val="5.7186552604669399E-2"/>
          <c:w val="0.31778287241936221"/>
          <c:h val="7.5893397811948246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Baixo</c:v>
          </c:tx>
          <c:spPr>
            <a:solidFill>
              <a:srgbClr val="FF4B4B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4B4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2C-4D1C-A338-E5252B1982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Aplicacao!$N$4:$N$7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Aplicacao!$Z$4:$Z$7</c:f>
              <c:numCache>
                <c:formatCode>0.0%</c:formatCode>
                <c:ptCount val="4"/>
                <c:pt idx="0">
                  <c:v>0.32</c:v>
                </c:pt>
                <c:pt idx="1">
                  <c:v>0.25</c:v>
                </c:pt>
                <c:pt idx="2">
                  <c:v>7.1428571428571425E-2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C-4D1C-A338-E5252B198280}"/>
            </c:ext>
          </c:extLst>
        </c:ser>
        <c:ser>
          <c:idx val="1"/>
          <c:order val="1"/>
          <c:tx>
            <c:v>Médio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Aplicacao!$N$4:$N$7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Aplicacao!$AA$4:$AA$7</c:f>
              <c:numCache>
                <c:formatCode>0.0%</c:formatCode>
                <c:ptCount val="4"/>
                <c:pt idx="0">
                  <c:v>0.48</c:v>
                </c:pt>
                <c:pt idx="1">
                  <c:v>0.5625</c:v>
                </c:pt>
                <c:pt idx="2">
                  <c:v>0.7142857142857143</c:v>
                </c:pt>
                <c:pt idx="3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C-4D1C-A338-E5252B198280}"/>
            </c:ext>
          </c:extLst>
        </c:ser>
        <c:ser>
          <c:idx val="2"/>
          <c:order val="2"/>
          <c:tx>
            <c:v>Alto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Aplicacao!$N$4:$N$7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Aplicacao!$AB$4:$AB$7</c:f>
              <c:numCache>
                <c:formatCode>0.0%</c:formatCode>
                <c:ptCount val="4"/>
                <c:pt idx="0">
                  <c:v>0.2</c:v>
                </c:pt>
                <c:pt idx="1">
                  <c:v>0.1875</c:v>
                </c:pt>
                <c:pt idx="2">
                  <c:v>0.21428571428571427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C-4D1C-A338-E5252B198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889039"/>
        <c:axId val="1888720623"/>
      </c:barChart>
      <c:catAx>
        <c:axId val="193988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  <a:r>
                  <a:rPr lang="pt-BR" baseline="0"/>
                  <a:t> de Chuva Acumulada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720623"/>
        <c:crosses val="autoZero"/>
        <c:auto val="1"/>
        <c:lblAlgn val="ctr"/>
        <c:lblOffset val="100"/>
        <c:noMultiLvlLbl val="0"/>
      </c:catAx>
      <c:valAx>
        <c:axId val="18887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 de Ocorrência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8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81265167276244"/>
          <c:y val="5.7186552604669399E-2"/>
          <c:w val="0.31778287241936221"/>
          <c:h val="7.5893397811948246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29602877020731E-2"/>
          <c:y val="5.9679716860410306E-2"/>
          <c:w val="0.90222054051799594"/>
          <c:h val="0.72504386171688739"/>
        </c:manualLayout>
      </c:layout>
      <c:barChart>
        <c:barDir val="col"/>
        <c:grouping val="clustered"/>
        <c:varyColors val="0"/>
        <c:ser>
          <c:idx val="0"/>
          <c:order val="0"/>
          <c:tx>
            <c:v>Baixo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Aplicacao!$N$197:$N$207</c:f>
              <c:strCache>
                <c:ptCount val="11"/>
                <c:pt idx="0">
                  <c:v>0 mm</c:v>
                </c:pt>
                <c:pt idx="1">
                  <c:v>&gt;0mm a 8mm</c:v>
                </c:pt>
                <c:pt idx="2">
                  <c:v>&gt;8mm a 16mm</c:v>
                </c:pt>
                <c:pt idx="3">
                  <c:v>&gt;16mm a 24mm</c:v>
                </c:pt>
                <c:pt idx="4">
                  <c:v>&gt;24mm a 32mm</c:v>
                </c:pt>
                <c:pt idx="5">
                  <c:v>&gt;32mm a 40mm</c:v>
                </c:pt>
                <c:pt idx="6">
                  <c:v>&gt;40mm a 48mm</c:v>
                </c:pt>
                <c:pt idx="7">
                  <c:v>&gt;48mm a 56mm</c:v>
                </c:pt>
                <c:pt idx="8">
                  <c:v>&gt;56mm a 64mm</c:v>
                </c:pt>
                <c:pt idx="9">
                  <c:v>&gt;64mm a 72mm</c:v>
                </c:pt>
                <c:pt idx="10">
                  <c:v>&gt;72mm a 80mm</c:v>
                </c:pt>
              </c:strCache>
            </c:strRef>
          </c:cat>
          <c:val>
            <c:numRef>
              <c:f>Aplicacao!$O$197:$O$207</c:f>
              <c:numCache>
                <c:formatCode>General</c:formatCode>
                <c:ptCount val="11"/>
                <c:pt idx="0">
                  <c:v>14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0-4947-A47D-71C9A1A1AD13}"/>
            </c:ext>
          </c:extLst>
        </c:ser>
        <c:ser>
          <c:idx val="1"/>
          <c:order val="1"/>
          <c:tx>
            <c:v>Médio</c:v>
          </c:tx>
          <c:spPr>
            <a:solidFill>
              <a:srgbClr val="FFFF0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Aplicacao!$N$197:$N$207</c:f>
              <c:strCache>
                <c:ptCount val="11"/>
                <c:pt idx="0">
                  <c:v>0 mm</c:v>
                </c:pt>
                <c:pt idx="1">
                  <c:v>&gt;0mm a 8mm</c:v>
                </c:pt>
                <c:pt idx="2">
                  <c:v>&gt;8mm a 16mm</c:v>
                </c:pt>
                <c:pt idx="3">
                  <c:v>&gt;16mm a 24mm</c:v>
                </c:pt>
                <c:pt idx="4">
                  <c:v>&gt;24mm a 32mm</c:v>
                </c:pt>
                <c:pt idx="5">
                  <c:v>&gt;32mm a 40mm</c:v>
                </c:pt>
                <c:pt idx="6">
                  <c:v>&gt;40mm a 48mm</c:v>
                </c:pt>
                <c:pt idx="7">
                  <c:v>&gt;48mm a 56mm</c:v>
                </c:pt>
                <c:pt idx="8">
                  <c:v>&gt;56mm a 64mm</c:v>
                </c:pt>
                <c:pt idx="9">
                  <c:v>&gt;64mm a 72mm</c:v>
                </c:pt>
                <c:pt idx="10">
                  <c:v>&gt;72mm a 80mm</c:v>
                </c:pt>
              </c:strCache>
            </c:strRef>
          </c:cat>
          <c:val>
            <c:numRef>
              <c:f>Aplicacao!$Q$197:$Q$207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0-4947-A47D-71C9A1A1AD13}"/>
            </c:ext>
          </c:extLst>
        </c:ser>
        <c:ser>
          <c:idx val="2"/>
          <c:order val="2"/>
          <c:tx>
            <c:v>Alto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Aplicacao!$N$197:$N$207</c:f>
              <c:strCache>
                <c:ptCount val="11"/>
                <c:pt idx="0">
                  <c:v>0 mm</c:v>
                </c:pt>
                <c:pt idx="1">
                  <c:v>&gt;0mm a 8mm</c:v>
                </c:pt>
                <c:pt idx="2">
                  <c:v>&gt;8mm a 16mm</c:v>
                </c:pt>
                <c:pt idx="3">
                  <c:v>&gt;16mm a 24mm</c:v>
                </c:pt>
                <c:pt idx="4">
                  <c:v>&gt;24mm a 32mm</c:v>
                </c:pt>
                <c:pt idx="5">
                  <c:v>&gt;32mm a 40mm</c:v>
                </c:pt>
                <c:pt idx="6">
                  <c:v>&gt;40mm a 48mm</c:v>
                </c:pt>
                <c:pt idx="7">
                  <c:v>&gt;48mm a 56mm</c:v>
                </c:pt>
                <c:pt idx="8">
                  <c:v>&gt;56mm a 64mm</c:v>
                </c:pt>
                <c:pt idx="9">
                  <c:v>&gt;64mm a 72mm</c:v>
                </c:pt>
                <c:pt idx="10">
                  <c:v>&gt;72mm a 80mm</c:v>
                </c:pt>
              </c:strCache>
            </c:strRef>
          </c:cat>
          <c:val>
            <c:numRef>
              <c:f>Aplicacao!$S$197:$S$207</c:f>
              <c:numCache>
                <c:formatCode>General</c:formatCode>
                <c:ptCount val="11"/>
                <c:pt idx="0">
                  <c:v>6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0-4947-A47D-71C9A1A1A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094496"/>
        <c:axId val="695094912"/>
      </c:barChart>
      <c:catAx>
        <c:axId val="6950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>
                    <a:solidFill>
                      <a:sysClr val="windowText" lastClr="000000"/>
                    </a:solidFill>
                  </a:rPr>
                  <a:t>Faixas de Preciítação em mm</a:t>
                </a:r>
              </a:p>
            </c:rich>
          </c:tx>
          <c:layout>
            <c:manualLayout>
              <c:xMode val="edge"/>
              <c:yMode val="edge"/>
              <c:x val="0.38273900211752915"/>
              <c:y val="0.92179441624365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912"/>
        <c:crosses val="autoZero"/>
        <c:auto val="0"/>
        <c:lblAlgn val="ctr"/>
        <c:lblOffset val="100"/>
        <c:tickMarkSkip val="1"/>
        <c:noMultiLvlLbl val="0"/>
      </c:catAx>
      <c:valAx>
        <c:axId val="6950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 b="0">
                    <a:solidFill>
                      <a:sysClr val="windowText" lastClr="000000"/>
                    </a:solidFill>
                  </a:rPr>
                  <a:t>Nº de observações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36183862331005"/>
          <c:y val="0.19260116026105878"/>
          <c:w val="0.22509252797996282"/>
          <c:h val="7.770630891950690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29602877020731E-2"/>
          <c:y val="5.9217281818992343E-2"/>
          <c:w val="0.90222054051799594"/>
          <c:h val="0.74252194694460694"/>
        </c:manualLayout>
      </c:layout>
      <c:barChart>
        <c:barDir val="col"/>
        <c:grouping val="clustered"/>
        <c:varyColors val="0"/>
        <c:ser>
          <c:idx val="0"/>
          <c:order val="0"/>
          <c:tx>
            <c:v>Baixo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Aplicacao!$N$197:$N$207</c:f>
              <c:strCache>
                <c:ptCount val="11"/>
                <c:pt idx="0">
                  <c:v>0 mm</c:v>
                </c:pt>
                <c:pt idx="1">
                  <c:v>&gt;0mm a 8mm</c:v>
                </c:pt>
                <c:pt idx="2">
                  <c:v>&gt;8mm a 16mm</c:v>
                </c:pt>
                <c:pt idx="3">
                  <c:v>&gt;16mm a 24mm</c:v>
                </c:pt>
                <c:pt idx="4">
                  <c:v>&gt;24mm a 32mm</c:v>
                </c:pt>
                <c:pt idx="5">
                  <c:v>&gt;32mm a 40mm</c:v>
                </c:pt>
                <c:pt idx="6">
                  <c:v>&gt;40mm a 48mm</c:v>
                </c:pt>
                <c:pt idx="7">
                  <c:v>&gt;48mm a 56mm</c:v>
                </c:pt>
                <c:pt idx="8">
                  <c:v>&gt;56mm a 64mm</c:v>
                </c:pt>
                <c:pt idx="9">
                  <c:v>&gt;64mm a 72mm</c:v>
                </c:pt>
                <c:pt idx="10">
                  <c:v>&gt;72mm a 80mm</c:v>
                </c:pt>
              </c:strCache>
            </c:strRef>
          </c:cat>
          <c:val>
            <c:numRef>
              <c:f>Aplicacao!$Y$197:$Y$207</c:f>
              <c:numCache>
                <c:formatCode>General</c:formatCode>
                <c:ptCount val="11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102-8647-2ECDACA0EE08}"/>
            </c:ext>
          </c:extLst>
        </c:ser>
        <c:ser>
          <c:idx val="1"/>
          <c:order val="1"/>
          <c:tx>
            <c:v>Médio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Aplicacao!$N$197:$N$207</c:f>
              <c:strCache>
                <c:ptCount val="11"/>
                <c:pt idx="0">
                  <c:v>0 mm</c:v>
                </c:pt>
                <c:pt idx="1">
                  <c:v>&gt;0mm a 8mm</c:v>
                </c:pt>
                <c:pt idx="2">
                  <c:v>&gt;8mm a 16mm</c:v>
                </c:pt>
                <c:pt idx="3">
                  <c:v>&gt;16mm a 24mm</c:v>
                </c:pt>
                <c:pt idx="4">
                  <c:v>&gt;24mm a 32mm</c:v>
                </c:pt>
                <c:pt idx="5">
                  <c:v>&gt;32mm a 40mm</c:v>
                </c:pt>
                <c:pt idx="6">
                  <c:v>&gt;40mm a 48mm</c:v>
                </c:pt>
                <c:pt idx="7">
                  <c:v>&gt;48mm a 56mm</c:v>
                </c:pt>
                <c:pt idx="8">
                  <c:v>&gt;56mm a 64mm</c:v>
                </c:pt>
                <c:pt idx="9">
                  <c:v>&gt;64mm a 72mm</c:v>
                </c:pt>
                <c:pt idx="10">
                  <c:v>&gt;72mm a 80mm</c:v>
                </c:pt>
              </c:strCache>
            </c:strRef>
          </c:cat>
          <c:val>
            <c:numRef>
              <c:f>Aplicacao!$AA$198:$AA$199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8-4102-8647-2ECDACA0EE08}"/>
            </c:ext>
          </c:extLst>
        </c:ser>
        <c:ser>
          <c:idx val="2"/>
          <c:order val="2"/>
          <c:tx>
            <c:v>Alto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Aplicacao!$N$197:$N$207</c:f>
              <c:strCache>
                <c:ptCount val="11"/>
                <c:pt idx="0">
                  <c:v>0 mm</c:v>
                </c:pt>
                <c:pt idx="1">
                  <c:v>&gt;0mm a 8mm</c:v>
                </c:pt>
                <c:pt idx="2">
                  <c:v>&gt;8mm a 16mm</c:v>
                </c:pt>
                <c:pt idx="3">
                  <c:v>&gt;16mm a 24mm</c:v>
                </c:pt>
                <c:pt idx="4">
                  <c:v>&gt;24mm a 32mm</c:v>
                </c:pt>
                <c:pt idx="5">
                  <c:v>&gt;32mm a 40mm</c:v>
                </c:pt>
                <c:pt idx="6">
                  <c:v>&gt;40mm a 48mm</c:v>
                </c:pt>
                <c:pt idx="7">
                  <c:v>&gt;48mm a 56mm</c:v>
                </c:pt>
                <c:pt idx="8">
                  <c:v>&gt;56mm a 64mm</c:v>
                </c:pt>
                <c:pt idx="9">
                  <c:v>&gt;64mm a 72mm</c:v>
                </c:pt>
                <c:pt idx="10">
                  <c:v>&gt;72mm a 80mm</c:v>
                </c:pt>
              </c:strCache>
            </c:strRef>
          </c:cat>
          <c:val>
            <c:numRef>
              <c:f>Aplicacao!$AC$197:$AC$207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102-8647-2ECDACA0E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094496"/>
        <c:axId val="695094912"/>
      </c:barChart>
      <c:catAx>
        <c:axId val="6950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>
                    <a:solidFill>
                      <a:sysClr val="windowText" lastClr="000000"/>
                    </a:solidFill>
                  </a:rPr>
                  <a:t>Faixas de Preciítação em mm</a:t>
                </a:r>
              </a:p>
            </c:rich>
          </c:tx>
          <c:layout>
            <c:manualLayout>
              <c:xMode val="edge"/>
              <c:yMode val="edge"/>
              <c:x val="0.40822364278783113"/>
              <c:y val="0.93127662929059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912"/>
        <c:crosses val="autoZero"/>
        <c:auto val="0"/>
        <c:lblAlgn val="ctr"/>
        <c:lblOffset val="100"/>
        <c:tickMarkSkip val="1"/>
        <c:noMultiLvlLbl val="0"/>
      </c:catAx>
      <c:valAx>
        <c:axId val="6950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 b="0" i="0">
                    <a:solidFill>
                      <a:sysClr val="windowText" lastClr="000000"/>
                    </a:solidFill>
                  </a:rPr>
                  <a:t>Nº de observações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631870452631251"/>
          <c:y val="0.1939556495367408"/>
          <c:w val="0.22516926520292169"/>
          <c:h val="7.95058568209009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29602877020731E-2"/>
          <c:y val="5.19424554825813E-2"/>
          <c:w val="0.90222054051799594"/>
          <c:h val="0.78179100471362173"/>
        </c:manualLayout>
      </c:layout>
      <c:barChart>
        <c:barDir val="col"/>
        <c:grouping val="clustered"/>
        <c:varyColors val="0"/>
        <c:ser>
          <c:idx val="0"/>
          <c:order val="0"/>
          <c:tx>
            <c:v>Baixo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Aplicacao!$N$234:$N$245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&gt;10</c:v>
                </c:pt>
              </c:strCache>
            </c:strRef>
          </c:cat>
          <c:val>
            <c:numRef>
              <c:f>Aplicacao!$O$234:$O$245</c:f>
              <c:numCache>
                <c:formatCode>General</c:formatCode>
                <c:ptCount val="12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0-4A53-A388-EFA73C7BB0F5}"/>
            </c:ext>
          </c:extLst>
        </c:ser>
        <c:ser>
          <c:idx val="1"/>
          <c:order val="1"/>
          <c:tx>
            <c:v>Médio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Aplicacao!$N$234:$N$245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&gt;10</c:v>
                </c:pt>
              </c:strCache>
            </c:strRef>
          </c:cat>
          <c:val>
            <c:numRef>
              <c:f>Aplicacao!$Q$234:$Q$245</c:f>
              <c:numCache>
                <c:formatCode>General</c:formatCode>
                <c:ptCount val="12"/>
                <c:pt idx="0">
                  <c:v>8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0-4A53-A388-EFA73C7BB0F5}"/>
            </c:ext>
          </c:extLst>
        </c:ser>
        <c:ser>
          <c:idx val="2"/>
          <c:order val="2"/>
          <c:tx>
            <c:v>Alto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Aplicacao!$N$234:$N$245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&gt;10</c:v>
                </c:pt>
              </c:strCache>
            </c:strRef>
          </c:cat>
          <c:val>
            <c:numRef>
              <c:f>Aplicacao!$S$234:$S$245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0-4A53-A388-EFA73C7BB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094496"/>
        <c:axId val="695094912"/>
      </c:barChart>
      <c:catAx>
        <c:axId val="6950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>
                    <a:solidFill>
                      <a:sysClr val="windowText" lastClr="000000"/>
                    </a:solidFill>
                  </a:rPr>
                  <a:t>Dias consecutivos</a:t>
                </a:r>
                <a:r>
                  <a:rPr lang="pt-BR" sz="900" b="1" baseline="0">
                    <a:solidFill>
                      <a:sysClr val="windowText" lastClr="000000"/>
                    </a:solidFill>
                  </a:rPr>
                  <a:t> de estiagem</a:t>
                </a:r>
                <a:endParaRPr lang="pt-BR" sz="9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8273906611982911"/>
              <c:y val="0.909260746504231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912"/>
        <c:crosses val="autoZero"/>
        <c:auto val="0"/>
        <c:lblAlgn val="ctr"/>
        <c:lblOffset val="100"/>
        <c:tickMarkSkip val="1"/>
        <c:noMultiLvlLbl val="0"/>
      </c:catAx>
      <c:valAx>
        <c:axId val="6950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 b="0">
                    <a:solidFill>
                      <a:sysClr val="windowText" lastClr="000000"/>
                    </a:solidFill>
                  </a:rPr>
                  <a:t>Nº de observações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36183862331005"/>
          <c:y val="0.19260116026105878"/>
          <c:w val="0.22509252797996282"/>
          <c:h val="7.770630891950690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29602877020731E-2"/>
          <c:y val="5.7388011287307951E-2"/>
          <c:w val="0.90222054051799594"/>
          <c:h val="0.72733544666635497"/>
        </c:manualLayout>
      </c:layout>
      <c:barChart>
        <c:barDir val="col"/>
        <c:grouping val="clustered"/>
        <c:varyColors val="0"/>
        <c:ser>
          <c:idx val="0"/>
          <c:order val="0"/>
          <c:tx>
            <c:v>Baixo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Aplicacao!$N$234:$N$245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&gt;10</c:v>
                </c:pt>
              </c:strCache>
            </c:strRef>
          </c:cat>
          <c:val>
            <c:numRef>
              <c:f>Aplicacao!$Y$234:$Y$245</c:f>
              <c:numCache>
                <c:formatCode>General</c:formatCode>
                <c:ptCount val="12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2-4C97-97E1-AA11F53868EE}"/>
            </c:ext>
          </c:extLst>
        </c:ser>
        <c:ser>
          <c:idx val="1"/>
          <c:order val="1"/>
          <c:tx>
            <c:v>Médio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Aplicacao!$N$234:$N$245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&gt;10</c:v>
                </c:pt>
              </c:strCache>
            </c:strRef>
          </c:cat>
          <c:val>
            <c:numRef>
              <c:f>Aplicacao!$AA$234:$AA$245</c:f>
              <c:numCache>
                <c:formatCode>General</c:formatCode>
                <c:ptCount val="12"/>
                <c:pt idx="0">
                  <c:v>13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2-4C97-97E1-AA11F53868EE}"/>
            </c:ext>
          </c:extLst>
        </c:ser>
        <c:ser>
          <c:idx val="2"/>
          <c:order val="2"/>
          <c:tx>
            <c:v>Alto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Aplicacao!$N$234:$N$245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&gt;10</c:v>
                </c:pt>
              </c:strCache>
            </c:strRef>
          </c:cat>
          <c:val>
            <c:numRef>
              <c:f>Aplicacao!$AC$234:$AC$245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E2-4C97-97E1-AA11F5386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094496"/>
        <c:axId val="695094912"/>
      </c:barChart>
      <c:catAx>
        <c:axId val="6950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1">
                    <a:solidFill>
                      <a:sysClr val="windowText" lastClr="000000"/>
                    </a:solidFill>
                  </a:rPr>
                  <a:t>Dias consecutivos</a:t>
                </a:r>
                <a:r>
                  <a:rPr lang="pt-BR" sz="900" b="1" baseline="0">
                    <a:solidFill>
                      <a:sysClr val="windowText" lastClr="000000"/>
                    </a:solidFill>
                  </a:rPr>
                  <a:t> de estiagem</a:t>
                </a:r>
                <a:endParaRPr lang="pt-BR" sz="9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8273900211752915"/>
              <c:y val="0.871141769398114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912"/>
        <c:crosses val="autoZero"/>
        <c:auto val="0"/>
        <c:lblAlgn val="ctr"/>
        <c:lblOffset val="100"/>
        <c:tickMarkSkip val="1"/>
        <c:noMultiLvlLbl val="0"/>
      </c:catAx>
      <c:valAx>
        <c:axId val="6950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 b="0">
                    <a:solidFill>
                      <a:sysClr val="windowText" lastClr="000000"/>
                    </a:solidFill>
                  </a:rPr>
                  <a:t>Nº de observações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9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36183862331005"/>
          <c:y val="0.19260116026105878"/>
          <c:w val="0.22509252797996282"/>
          <c:h val="7.770630891950690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Baixo</c:v>
          </c:tx>
          <c:spPr>
            <a:solidFill>
              <a:srgbClr val="FF4B4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CFM!$N$4:$N$7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CFM!$P$4:$P$7</c:f>
              <c:numCache>
                <c:formatCode>0.0%</c:formatCode>
                <c:ptCount val="4"/>
                <c:pt idx="0">
                  <c:v>0.53846153846153844</c:v>
                </c:pt>
                <c:pt idx="1">
                  <c:v>0.35294117647058826</c:v>
                </c:pt>
                <c:pt idx="2">
                  <c:v>0.38461538461538464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0-4BBB-B317-0BA4D0914573}"/>
            </c:ext>
          </c:extLst>
        </c:ser>
        <c:ser>
          <c:idx val="1"/>
          <c:order val="1"/>
          <c:tx>
            <c:v>Médio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CFM!$N$4:$N$7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CFM!$Q$4:$Q$7</c:f>
              <c:numCache>
                <c:formatCode>0.0%</c:formatCode>
                <c:ptCount val="4"/>
                <c:pt idx="0">
                  <c:v>0.46153846153846156</c:v>
                </c:pt>
                <c:pt idx="1">
                  <c:v>0.47058823529411764</c:v>
                </c:pt>
                <c:pt idx="2">
                  <c:v>0.38461538461538464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0-4BBB-B317-0BA4D0914573}"/>
            </c:ext>
          </c:extLst>
        </c:ser>
        <c:ser>
          <c:idx val="2"/>
          <c:order val="2"/>
          <c:tx>
            <c:v>Alto</c:v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CFM!$N$4:$N$7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CFM!$R$4:$R$7</c:f>
              <c:numCache>
                <c:formatCode>0.0%</c:formatCode>
                <c:ptCount val="4"/>
                <c:pt idx="0">
                  <c:v>0</c:v>
                </c:pt>
                <c:pt idx="1">
                  <c:v>0.17647058823529413</c:v>
                </c:pt>
                <c:pt idx="2">
                  <c:v>0.23076923076923078</c:v>
                </c:pt>
                <c:pt idx="3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0-4BBB-B317-0BA4D091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9889039"/>
        <c:axId val="1888720623"/>
      </c:barChart>
      <c:catAx>
        <c:axId val="193988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  <a:r>
                  <a:rPr lang="pt-BR" baseline="0"/>
                  <a:t> de Chuva Acumulada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8720623"/>
        <c:crosses val="autoZero"/>
        <c:auto val="1"/>
        <c:lblAlgn val="ctr"/>
        <c:lblOffset val="100"/>
        <c:noMultiLvlLbl val="0"/>
      </c:catAx>
      <c:valAx>
        <c:axId val="18887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Percentagem de Ocorrência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8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81265167276244"/>
          <c:y val="5.7186552604669399E-2"/>
          <c:w val="0.31778287241936221"/>
          <c:h val="7.5893397811948246E-2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43</xdr:row>
      <xdr:rowOff>168929</xdr:rowOff>
    </xdr:from>
    <xdr:to>
      <xdr:col>13</xdr:col>
      <xdr:colOff>387723</xdr:colOff>
      <xdr:row>58</xdr:row>
      <xdr:rowOff>54629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BF79E7-CB05-4360-9831-CF55A7931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560294</xdr:colOff>
      <xdr:row>27</xdr:row>
      <xdr:rowOff>156883</xdr:rowOff>
    </xdr:from>
    <xdr:to>
      <xdr:col>13</xdr:col>
      <xdr:colOff>168088</xdr:colOff>
      <xdr:row>42</xdr:row>
      <xdr:rowOff>123265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86DF1AA-8535-43CD-87F8-46BE7B627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519473</xdr:colOff>
      <xdr:row>19</xdr:row>
      <xdr:rowOff>7205</xdr:rowOff>
    </xdr:from>
    <xdr:to>
      <xdr:col>19</xdr:col>
      <xdr:colOff>970910</xdr:colOff>
      <xdr:row>33</xdr:row>
      <xdr:rowOff>164087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C590E8-94AF-486B-9061-EC65ECB2A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204106</xdr:colOff>
      <xdr:row>18</xdr:row>
      <xdr:rowOff>27214</xdr:rowOff>
    </xdr:from>
    <xdr:to>
      <xdr:col>29</xdr:col>
      <xdr:colOff>192900</xdr:colOff>
      <xdr:row>32</xdr:row>
      <xdr:rowOff>184096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64BC267-4749-43FD-B1EC-B03B70C74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69273</xdr:colOff>
      <xdr:row>213</xdr:row>
      <xdr:rowOff>56029</xdr:rowOff>
    </xdr:from>
    <xdr:to>
      <xdr:col>18</xdr:col>
      <xdr:colOff>390385</xdr:colOff>
      <xdr:row>225</xdr:row>
      <xdr:rowOff>145677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3EC86A-B999-4173-9FFA-EBBA6CCF9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138546</xdr:colOff>
      <xdr:row>213</xdr:row>
      <xdr:rowOff>67235</xdr:rowOff>
    </xdr:from>
    <xdr:to>
      <xdr:col>29</xdr:col>
      <xdr:colOff>390385</xdr:colOff>
      <xdr:row>225</xdr:row>
      <xdr:rowOff>80530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E611823-AC09-41A3-B65B-DD813AA92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134470</xdr:colOff>
      <xdr:row>249</xdr:row>
      <xdr:rowOff>190499</xdr:rowOff>
    </xdr:from>
    <xdr:to>
      <xdr:col>18</xdr:col>
      <xdr:colOff>455582</xdr:colOff>
      <xdr:row>262</xdr:row>
      <xdr:rowOff>46176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4383BE-95C3-48CB-8171-B18658934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250</xdr:row>
      <xdr:rowOff>44822</xdr:rowOff>
    </xdr:from>
    <xdr:to>
      <xdr:col>30</xdr:col>
      <xdr:colOff>365936</xdr:colOff>
      <xdr:row>262</xdr:row>
      <xdr:rowOff>90999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475251-E0A1-462D-BF8D-E62D303E8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519473</xdr:colOff>
      <xdr:row>19</xdr:row>
      <xdr:rowOff>7205</xdr:rowOff>
    </xdr:from>
    <xdr:to>
      <xdr:col>19</xdr:col>
      <xdr:colOff>970910</xdr:colOff>
      <xdr:row>33</xdr:row>
      <xdr:rowOff>164087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72522C-CF3A-4D02-8E02-E18296277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204106</xdr:colOff>
      <xdr:row>18</xdr:row>
      <xdr:rowOff>27214</xdr:rowOff>
    </xdr:from>
    <xdr:to>
      <xdr:col>29</xdr:col>
      <xdr:colOff>192900</xdr:colOff>
      <xdr:row>32</xdr:row>
      <xdr:rowOff>184096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6A59BE-6A5C-4D49-875F-C8E63DAA1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69273</xdr:colOff>
      <xdr:row>213</xdr:row>
      <xdr:rowOff>56029</xdr:rowOff>
    </xdr:from>
    <xdr:to>
      <xdr:col>18</xdr:col>
      <xdr:colOff>390385</xdr:colOff>
      <xdr:row>225</xdr:row>
      <xdr:rowOff>145677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1C0FED-B83E-4FA1-AF40-96769C53E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138546</xdr:colOff>
      <xdr:row>213</xdr:row>
      <xdr:rowOff>67235</xdr:rowOff>
    </xdr:from>
    <xdr:to>
      <xdr:col>29</xdr:col>
      <xdr:colOff>390385</xdr:colOff>
      <xdr:row>225</xdr:row>
      <xdr:rowOff>80530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DA7C79B-B489-4E07-8735-F37345A76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134470</xdr:colOff>
      <xdr:row>249</xdr:row>
      <xdr:rowOff>190499</xdr:rowOff>
    </xdr:from>
    <xdr:to>
      <xdr:col>18</xdr:col>
      <xdr:colOff>455582</xdr:colOff>
      <xdr:row>262</xdr:row>
      <xdr:rowOff>46176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410FA60-43D1-44E7-9F15-340EE3A6A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250</xdr:row>
      <xdr:rowOff>44822</xdr:rowOff>
    </xdr:from>
    <xdr:to>
      <xdr:col>30</xdr:col>
      <xdr:colOff>365936</xdr:colOff>
      <xdr:row>262</xdr:row>
      <xdr:rowOff>90999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D53BBB3-0DC2-42EB-AD69-8376B628A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519473</xdr:colOff>
      <xdr:row>19</xdr:row>
      <xdr:rowOff>7205</xdr:rowOff>
    </xdr:from>
    <xdr:to>
      <xdr:col>19</xdr:col>
      <xdr:colOff>970910</xdr:colOff>
      <xdr:row>33</xdr:row>
      <xdr:rowOff>164087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CE6C6E-1910-4A16-B732-EA92A080E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204106</xdr:colOff>
      <xdr:row>18</xdr:row>
      <xdr:rowOff>27214</xdr:rowOff>
    </xdr:from>
    <xdr:to>
      <xdr:col>29</xdr:col>
      <xdr:colOff>192900</xdr:colOff>
      <xdr:row>32</xdr:row>
      <xdr:rowOff>184096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EBDD51-14CE-44FF-985C-3369D4079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69273</xdr:colOff>
      <xdr:row>213</xdr:row>
      <xdr:rowOff>56029</xdr:rowOff>
    </xdr:from>
    <xdr:to>
      <xdr:col>18</xdr:col>
      <xdr:colOff>390385</xdr:colOff>
      <xdr:row>225</xdr:row>
      <xdr:rowOff>145677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BC91AF-4CEC-4CDA-8D3C-E3D667FCB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138546</xdr:colOff>
      <xdr:row>213</xdr:row>
      <xdr:rowOff>67235</xdr:rowOff>
    </xdr:from>
    <xdr:to>
      <xdr:col>29</xdr:col>
      <xdr:colOff>390385</xdr:colOff>
      <xdr:row>225</xdr:row>
      <xdr:rowOff>80530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81FA51B-B2BD-4588-8EF2-FA981A120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134470</xdr:colOff>
      <xdr:row>249</xdr:row>
      <xdr:rowOff>190499</xdr:rowOff>
    </xdr:from>
    <xdr:to>
      <xdr:col>18</xdr:col>
      <xdr:colOff>455582</xdr:colOff>
      <xdr:row>262</xdr:row>
      <xdr:rowOff>46176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604AF08-221D-44F1-AF63-05D82C380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250</xdr:row>
      <xdr:rowOff>44822</xdr:rowOff>
    </xdr:from>
    <xdr:to>
      <xdr:col>30</xdr:col>
      <xdr:colOff>365936</xdr:colOff>
      <xdr:row>262</xdr:row>
      <xdr:rowOff>90999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CDFCFF2-3021-4F0F-B8B8-B598FE7A7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84"/>
  <sheetViews>
    <sheetView showGridLines="0" tabSelected="1" zoomScale="70" zoomScaleNormal="70" workbookViewId="0">
      <selection activeCell="M17" sqref="M17"/>
    </sheetView>
  </sheetViews>
  <sheetFormatPr defaultRowHeight="15" x14ac:dyDescent="0.25"/>
  <cols>
    <col min="1" max="1" width="8" customWidth="1"/>
    <col min="2" max="2" width="8.7109375" customWidth="1"/>
    <col min="3" max="3" width="14" customWidth="1"/>
    <col min="4" max="4" width="14.5703125" style="27" customWidth="1"/>
    <col min="5" max="5" width="13" customWidth="1"/>
    <col min="6" max="6" width="12" customWidth="1"/>
    <col min="7" max="7" width="13" customWidth="1"/>
    <col min="8" max="8" width="10.42578125" customWidth="1"/>
    <col min="9" max="9" width="13" customWidth="1"/>
    <col min="10" max="10" width="10.42578125" customWidth="1"/>
    <col min="13" max="13" width="23.28515625" customWidth="1"/>
    <col min="14" max="14" width="17.28515625" customWidth="1"/>
    <col min="15" max="15" width="20.42578125" customWidth="1"/>
  </cols>
  <sheetData>
    <row r="1" spans="2:15" ht="15" customHeight="1" x14ac:dyDescent="0.25">
      <c r="B1" s="115" t="s">
        <v>10</v>
      </c>
      <c r="C1" s="118" t="s">
        <v>19</v>
      </c>
      <c r="D1" s="119" t="s">
        <v>20</v>
      </c>
      <c r="E1" s="111" t="s">
        <v>11</v>
      </c>
      <c r="F1" s="112"/>
      <c r="G1" s="112"/>
      <c r="H1" s="112"/>
      <c r="I1" s="112"/>
      <c r="J1" s="113"/>
    </row>
    <row r="2" spans="2:15" ht="15" customHeight="1" x14ac:dyDescent="0.25">
      <c r="B2" s="116"/>
      <c r="C2" s="119"/>
      <c r="D2" s="119"/>
      <c r="E2" s="114" t="s">
        <v>0</v>
      </c>
      <c r="F2" s="114"/>
      <c r="G2" s="114" t="s">
        <v>3</v>
      </c>
      <c r="H2" s="114"/>
      <c r="I2" s="114" t="s">
        <v>5</v>
      </c>
      <c r="J2" s="114"/>
    </row>
    <row r="3" spans="2:15" x14ac:dyDescent="0.25">
      <c r="B3" s="117"/>
      <c r="C3" s="120"/>
      <c r="D3" s="120"/>
      <c r="E3" s="2" t="s">
        <v>1</v>
      </c>
      <c r="F3" s="2" t="s">
        <v>2</v>
      </c>
      <c r="G3" s="2" t="s">
        <v>4</v>
      </c>
      <c r="H3" s="2" t="s">
        <v>2</v>
      </c>
      <c r="I3" s="2" t="s">
        <v>4</v>
      </c>
      <c r="J3" s="2" t="s">
        <v>2</v>
      </c>
    </row>
    <row r="4" spans="2:15" x14ac:dyDescent="0.25">
      <c r="B4" s="23">
        <v>43553</v>
      </c>
      <c r="C4" s="64">
        <v>17.3</v>
      </c>
      <c r="D4" s="25" t="str">
        <f t="shared" ref="D4:D67" si="0">IF(C4&gt;0,"Sim","Não")</f>
        <v>Sim</v>
      </c>
      <c r="E4" s="66"/>
      <c r="F4" s="67"/>
      <c r="G4" s="66"/>
      <c r="H4" s="67"/>
      <c r="I4" s="22"/>
      <c r="J4" s="21"/>
    </row>
    <row r="5" spans="2:15" x14ac:dyDescent="0.25">
      <c r="B5" s="23">
        <v>43554</v>
      </c>
      <c r="C5" s="64">
        <v>0</v>
      </c>
      <c r="D5" s="25" t="str">
        <f t="shared" si="0"/>
        <v>Não</v>
      </c>
      <c r="E5" s="20"/>
      <c r="F5" s="21"/>
      <c r="G5" s="20"/>
      <c r="H5" s="21"/>
      <c r="I5" s="22"/>
      <c r="J5" s="21"/>
    </row>
    <row r="6" spans="2:15" x14ac:dyDescent="0.25">
      <c r="B6" s="23">
        <v>43555</v>
      </c>
      <c r="C6" s="64">
        <v>0</v>
      </c>
      <c r="D6" s="25" t="str">
        <f t="shared" si="0"/>
        <v>Não</v>
      </c>
      <c r="E6" s="20"/>
      <c r="F6" s="21"/>
      <c r="G6" s="20"/>
      <c r="H6" s="21"/>
      <c r="I6" s="22"/>
      <c r="J6" s="21"/>
    </row>
    <row r="7" spans="2:15" x14ac:dyDescent="0.25">
      <c r="B7" s="23">
        <v>43556</v>
      </c>
      <c r="C7" s="64">
        <v>0</v>
      </c>
      <c r="D7" s="25" t="str">
        <f t="shared" si="0"/>
        <v>Não</v>
      </c>
      <c r="E7" s="20"/>
      <c r="F7" s="21"/>
      <c r="G7" s="20"/>
      <c r="H7" s="21"/>
      <c r="I7" s="22"/>
      <c r="J7" s="21"/>
    </row>
    <row r="8" spans="2:15" x14ac:dyDescent="0.25">
      <c r="B8" s="23">
        <v>43557</v>
      </c>
      <c r="C8" s="26">
        <v>0</v>
      </c>
      <c r="D8" s="25" t="str">
        <f t="shared" si="0"/>
        <v>Não</v>
      </c>
      <c r="E8" s="14" t="s">
        <v>8</v>
      </c>
      <c r="F8" s="13" t="s">
        <v>9</v>
      </c>
      <c r="G8" s="14" t="s">
        <v>8</v>
      </c>
      <c r="H8" s="6" t="s">
        <v>8</v>
      </c>
      <c r="I8" s="5" t="s">
        <v>8</v>
      </c>
      <c r="J8" s="6" t="s">
        <v>8</v>
      </c>
    </row>
    <row r="9" spans="2:15" x14ac:dyDescent="0.25">
      <c r="B9" s="23">
        <v>43558</v>
      </c>
      <c r="C9" s="26">
        <v>0</v>
      </c>
      <c r="D9" s="25" t="str">
        <f t="shared" si="0"/>
        <v>Não</v>
      </c>
      <c r="E9" s="14" t="s">
        <v>8</v>
      </c>
      <c r="F9" s="13" t="s">
        <v>9</v>
      </c>
      <c r="G9" s="14" t="s">
        <v>8</v>
      </c>
      <c r="H9" s="6" t="s">
        <v>8</v>
      </c>
      <c r="I9" s="5" t="s">
        <v>8</v>
      </c>
      <c r="J9" s="12" t="s">
        <v>7</v>
      </c>
    </row>
    <row r="10" spans="2:15" x14ac:dyDescent="0.25">
      <c r="B10" s="23">
        <v>43559</v>
      </c>
      <c r="C10" s="26">
        <v>0</v>
      </c>
      <c r="D10" s="25" t="str">
        <f t="shared" si="0"/>
        <v>Não</v>
      </c>
      <c r="E10" s="20"/>
      <c r="F10" s="21"/>
      <c r="G10" s="14" t="s">
        <v>8</v>
      </c>
      <c r="H10" s="12" t="s">
        <v>7</v>
      </c>
      <c r="I10" s="4" t="s">
        <v>7</v>
      </c>
      <c r="J10" s="12" t="s">
        <v>7</v>
      </c>
    </row>
    <row r="11" spans="2:15" x14ac:dyDescent="0.25">
      <c r="B11" s="23">
        <v>43560</v>
      </c>
      <c r="C11" s="26">
        <v>0</v>
      </c>
      <c r="D11" s="25" t="str">
        <f t="shared" si="0"/>
        <v>Não</v>
      </c>
      <c r="E11" s="20"/>
      <c r="F11" s="21"/>
      <c r="G11" s="20"/>
      <c r="H11" s="21"/>
      <c r="I11" s="22"/>
      <c r="J11" s="21"/>
    </row>
    <row r="12" spans="2:15" x14ac:dyDescent="0.25">
      <c r="B12" s="23">
        <v>43561</v>
      </c>
      <c r="C12" s="26">
        <v>23.1</v>
      </c>
      <c r="D12" s="25" t="str">
        <f t="shared" si="0"/>
        <v>Sim</v>
      </c>
      <c r="E12" s="20"/>
      <c r="F12" s="21"/>
      <c r="G12" s="20"/>
      <c r="H12" s="21"/>
      <c r="I12" s="22"/>
      <c r="J12" s="21"/>
    </row>
    <row r="13" spans="2:15" x14ac:dyDescent="0.25">
      <c r="B13" s="23">
        <v>43562</v>
      </c>
      <c r="C13" s="26">
        <v>25.8</v>
      </c>
      <c r="D13" s="25" t="str">
        <f t="shared" si="0"/>
        <v>Sim</v>
      </c>
      <c r="E13" s="20"/>
      <c r="F13" s="21"/>
      <c r="G13" s="20"/>
      <c r="H13" s="21"/>
      <c r="I13" s="22"/>
      <c r="J13" s="21"/>
    </row>
    <row r="14" spans="2:15" x14ac:dyDescent="0.25">
      <c r="B14" s="23">
        <v>43563</v>
      </c>
      <c r="C14" s="26">
        <v>1.6</v>
      </c>
      <c r="D14" s="25" t="str">
        <f t="shared" si="0"/>
        <v>Sim</v>
      </c>
      <c r="E14" s="16" t="s">
        <v>9</v>
      </c>
      <c r="F14" s="13" t="s">
        <v>9</v>
      </c>
      <c r="G14" s="14" t="s">
        <v>8</v>
      </c>
      <c r="H14" s="6" t="s">
        <v>8</v>
      </c>
      <c r="I14" s="5" t="s">
        <v>8</v>
      </c>
      <c r="J14" s="6" t="s">
        <v>8</v>
      </c>
      <c r="M14" s="11" t="s">
        <v>12</v>
      </c>
      <c r="N14" s="11" t="s">
        <v>2</v>
      </c>
      <c r="O14" s="11" t="s">
        <v>6</v>
      </c>
    </row>
    <row r="15" spans="2:15" x14ac:dyDescent="0.25">
      <c r="B15" s="23">
        <v>43564</v>
      </c>
      <c r="C15" s="26">
        <v>0</v>
      </c>
      <c r="D15" s="25" t="str">
        <f t="shared" si="0"/>
        <v>Não</v>
      </c>
      <c r="E15" s="16" t="s">
        <v>9</v>
      </c>
      <c r="F15" s="13" t="s">
        <v>9</v>
      </c>
      <c r="G15" s="16" t="s">
        <v>9</v>
      </c>
      <c r="H15" s="13" t="s">
        <v>9</v>
      </c>
      <c r="I15" s="5" t="s">
        <v>8</v>
      </c>
      <c r="J15" s="6" t="s">
        <v>8</v>
      </c>
      <c r="M15" s="8" t="s">
        <v>13</v>
      </c>
      <c r="N15" s="8" t="s">
        <v>18</v>
      </c>
      <c r="O15" s="8" t="s">
        <v>9</v>
      </c>
    </row>
    <row r="16" spans="2:15" x14ac:dyDescent="0.25">
      <c r="B16" s="23">
        <v>43565</v>
      </c>
      <c r="C16" s="26">
        <v>0</v>
      </c>
      <c r="D16" s="25" t="str">
        <f t="shared" si="0"/>
        <v>Não</v>
      </c>
      <c r="E16" s="16" t="s">
        <v>9</v>
      </c>
      <c r="F16" s="13" t="s">
        <v>9</v>
      </c>
      <c r="G16" s="16" t="s">
        <v>9</v>
      </c>
      <c r="H16" s="13" t="s">
        <v>9</v>
      </c>
      <c r="I16" s="7" t="s">
        <v>9</v>
      </c>
      <c r="J16" s="13" t="s">
        <v>9</v>
      </c>
      <c r="M16" s="9" t="s">
        <v>14</v>
      </c>
      <c r="N16" s="9" t="s">
        <v>16</v>
      </c>
      <c r="O16" s="9" t="s">
        <v>8</v>
      </c>
    </row>
    <row r="17" spans="2:15" x14ac:dyDescent="0.25">
      <c r="B17" s="23">
        <v>43566</v>
      </c>
      <c r="C17" s="26">
        <v>0</v>
      </c>
      <c r="D17" s="25" t="str">
        <f t="shared" si="0"/>
        <v>Não</v>
      </c>
      <c r="E17" s="16" t="s">
        <v>9</v>
      </c>
      <c r="F17" s="6" t="s">
        <v>8</v>
      </c>
      <c r="G17" s="14" t="s">
        <v>8</v>
      </c>
      <c r="H17" s="13" t="s">
        <v>9</v>
      </c>
      <c r="I17" s="5" t="s">
        <v>8</v>
      </c>
      <c r="J17" s="6" t="s">
        <v>8</v>
      </c>
      <c r="M17" s="10" t="s">
        <v>15</v>
      </c>
      <c r="N17" s="10" t="s">
        <v>17</v>
      </c>
      <c r="O17" s="10" t="s">
        <v>7</v>
      </c>
    </row>
    <row r="18" spans="2:15" x14ac:dyDescent="0.25">
      <c r="B18" s="23">
        <v>43567</v>
      </c>
      <c r="C18" s="26">
        <v>0</v>
      </c>
      <c r="D18" s="25" t="str">
        <f t="shared" si="0"/>
        <v>Não</v>
      </c>
      <c r="E18" s="14" t="s">
        <v>8</v>
      </c>
      <c r="F18" s="6" t="s">
        <v>8</v>
      </c>
      <c r="G18" s="14" t="s">
        <v>8</v>
      </c>
      <c r="H18" s="13" t="s">
        <v>9</v>
      </c>
      <c r="I18" s="5" t="s">
        <v>8</v>
      </c>
      <c r="J18" s="6" t="s">
        <v>8</v>
      </c>
    </row>
    <row r="19" spans="2:15" x14ac:dyDescent="0.25">
      <c r="B19" s="23">
        <v>43568</v>
      </c>
      <c r="C19" s="26">
        <v>0</v>
      </c>
      <c r="D19" s="25" t="str">
        <f t="shared" si="0"/>
        <v>Não</v>
      </c>
      <c r="E19" s="20"/>
      <c r="F19" s="21"/>
      <c r="G19" s="20"/>
      <c r="H19" s="21"/>
      <c r="I19" s="22"/>
      <c r="J19" s="21"/>
    </row>
    <row r="20" spans="2:15" x14ac:dyDescent="0.25">
      <c r="B20" s="23">
        <v>43569</v>
      </c>
      <c r="C20" s="26">
        <v>0</v>
      </c>
      <c r="D20" s="25" t="str">
        <f t="shared" si="0"/>
        <v>Não</v>
      </c>
      <c r="E20" s="20"/>
      <c r="F20" s="21"/>
      <c r="G20" s="20"/>
      <c r="H20" s="21"/>
      <c r="I20" s="22"/>
      <c r="J20" s="21"/>
    </row>
    <row r="21" spans="2:15" x14ac:dyDescent="0.25">
      <c r="B21" s="23">
        <v>43570</v>
      </c>
      <c r="C21" s="26">
        <v>0</v>
      </c>
      <c r="D21" s="25" t="str">
        <f t="shared" si="0"/>
        <v>Não</v>
      </c>
      <c r="E21" s="14" t="s">
        <v>8</v>
      </c>
      <c r="F21" s="6" t="s">
        <v>8</v>
      </c>
      <c r="G21" s="14" t="s">
        <v>8</v>
      </c>
      <c r="H21" s="6" t="s">
        <v>8</v>
      </c>
      <c r="I21" s="5" t="s">
        <v>8</v>
      </c>
      <c r="J21" s="12" t="s">
        <v>7</v>
      </c>
    </row>
    <row r="22" spans="2:15" x14ac:dyDescent="0.25">
      <c r="B22" s="23">
        <v>43571</v>
      </c>
      <c r="C22" s="26">
        <v>12</v>
      </c>
      <c r="D22" s="25" t="str">
        <f t="shared" si="0"/>
        <v>Sim</v>
      </c>
      <c r="E22" s="14" t="s">
        <v>8</v>
      </c>
      <c r="F22" s="13" t="s">
        <v>9</v>
      </c>
      <c r="G22" s="14" t="s">
        <v>8</v>
      </c>
      <c r="H22" s="13" t="s">
        <v>9</v>
      </c>
      <c r="I22" s="7" t="s">
        <v>9</v>
      </c>
      <c r="J22" s="13" t="s">
        <v>9</v>
      </c>
    </row>
    <row r="23" spans="2:15" x14ac:dyDescent="0.25">
      <c r="B23" s="23">
        <v>43572</v>
      </c>
      <c r="C23" s="26">
        <v>0</v>
      </c>
      <c r="D23" s="25" t="str">
        <f t="shared" si="0"/>
        <v>Não</v>
      </c>
      <c r="E23" s="16" t="s">
        <v>9</v>
      </c>
      <c r="F23" s="6" t="s">
        <v>8</v>
      </c>
      <c r="G23" s="14" t="s">
        <v>8</v>
      </c>
      <c r="H23" s="12" t="s">
        <v>7</v>
      </c>
      <c r="I23" s="5" t="s">
        <v>8</v>
      </c>
      <c r="J23" s="6" t="s">
        <v>8</v>
      </c>
    </row>
    <row r="24" spans="2:15" x14ac:dyDescent="0.25">
      <c r="B24" s="23">
        <v>43573</v>
      </c>
      <c r="C24" s="26">
        <v>0</v>
      </c>
      <c r="D24" s="25" t="str">
        <f t="shared" si="0"/>
        <v>Não</v>
      </c>
      <c r="E24" s="14" t="s">
        <v>8</v>
      </c>
      <c r="F24" s="6" t="s">
        <v>8</v>
      </c>
      <c r="G24" s="14" t="s">
        <v>8</v>
      </c>
      <c r="H24" s="6" t="s">
        <v>8</v>
      </c>
      <c r="I24" s="5" t="s">
        <v>8</v>
      </c>
      <c r="J24" s="12" t="s">
        <v>7</v>
      </c>
    </row>
    <row r="25" spans="2:15" x14ac:dyDescent="0.25">
      <c r="B25" s="23">
        <v>43574</v>
      </c>
      <c r="C25" s="26">
        <v>0</v>
      </c>
      <c r="D25" s="25" t="str">
        <f t="shared" si="0"/>
        <v>Não</v>
      </c>
      <c r="E25" s="20"/>
      <c r="F25" s="21"/>
      <c r="G25" s="20"/>
      <c r="H25" s="21"/>
      <c r="I25" s="22"/>
      <c r="J25" s="21"/>
    </row>
    <row r="26" spans="2:15" x14ac:dyDescent="0.25">
      <c r="B26" s="23">
        <v>43575</v>
      </c>
      <c r="C26" s="26">
        <v>0</v>
      </c>
      <c r="D26" s="25" t="str">
        <f t="shared" si="0"/>
        <v>Não</v>
      </c>
      <c r="E26" s="20"/>
      <c r="F26" s="21"/>
      <c r="G26" s="20"/>
      <c r="H26" s="21"/>
      <c r="I26" s="22"/>
      <c r="J26" s="21"/>
    </row>
    <row r="27" spans="2:15" x14ac:dyDescent="0.25">
      <c r="B27" s="23">
        <v>43576</v>
      </c>
      <c r="C27" s="26">
        <v>0</v>
      </c>
      <c r="D27" s="25" t="str">
        <f t="shared" si="0"/>
        <v>Não</v>
      </c>
      <c r="E27" s="20"/>
      <c r="F27" s="21"/>
      <c r="G27" s="20"/>
      <c r="H27" s="21"/>
      <c r="I27" s="22"/>
      <c r="J27" s="21"/>
    </row>
    <row r="28" spans="2:15" x14ac:dyDescent="0.25">
      <c r="B28" s="23">
        <v>43577</v>
      </c>
      <c r="C28" s="26">
        <v>8.1999999999999993</v>
      </c>
      <c r="D28" s="25" t="str">
        <f t="shared" si="0"/>
        <v>Sim</v>
      </c>
      <c r="E28" s="17" t="s">
        <v>7</v>
      </c>
      <c r="F28" s="6" t="s">
        <v>8</v>
      </c>
      <c r="G28" s="14" t="s">
        <v>8</v>
      </c>
      <c r="H28" s="12" t="s">
        <v>7</v>
      </c>
      <c r="I28" s="5" t="s">
        <v>8</v>
      </c>
      <c r="J28" s="12" t="s">
        <v>7</v>
      </c>
    </row>
    <row r="29" spans="2:15" x14ac:dyDescent="0.25">
      <c r="B29" s="23">
        <v>43578</v>
      </c>
      <c r="C29" s="26">
        <v>1.1000000000000001</v>
      </c>
      <c r="D29" s="25" t="str">
        <f t="shared" si="0"/>
        <v>Sim</v>
      </c>
      <c r="E29" s="17" t="s">
        <v>7</v>
      </c>
      <c r="F29" s="6" t="s">
        <v>8</v>
      </c>
      <c r="G29" s="14" t="s">
        <v>8</v>
      </c>
      <c r="H29" s="12" t="s">
        <v>7</v>
      </c>
      <c r="I29" s="5" t="s">
        <v>8</v>
      </c>
      <c r="J29" s="12" t="s">
        <v>7</v>
      </c>
    </row>
    <row r="30" spans="2:15" x14ac:dyDescent="0.25">
      <c r="B30" s="23">
        <v>43579</v>
      </c>
      <c r="C30" s="26">
        <v>13.6</v>
      </c>
      <c r="D30" s="25" t="str">
        <f t="shared" si="0"/>
        <v>Sim</v>
      </c>
      <c r="E30" s="14" t="s">
        <v>8</v>
      </c>
      <c r="F30" s="6" t="s">
        <v>8</v>
      </c>
      <c r="G30" s="14" t="s">
        <v>8</v>
      </c>
      <c r="H30" s="6" t="s">
        <v>8</v>
      </c>
      <c r="I30" s="7" t="s">
        <v>9</v>
      </c>
      <c r="J30" s="6" t="s">
        <v>8</v>
      </c>
    </row>
    <row r="31" spans="2:15" x14ac:dyDescent="0.25">
      <c r="B31" s="23">
        <v>43580</v>
      </c>
      <c r="C31" s="26">
        <v>0.9</v>
      </c>
      <c r="D31" s="25" t="str">
        <f t="shared" si="0"/>
        <v>Sim</v>
      </c>
      <c r="E31" s="14" t="s">
        <v>8</v>
      </c>
      <c r="F31" s="12" t="s">
        <v>7</v>
      </c>
      <c r="G31" s="14" t="s">
        <v>8</v>
      </c>
      <c r="H31" s="12" t="s">
        <v>7</v>
      </c>
      <c r="I31" s="5" t="s">
        <v>8</v>
      </c>
      <c r="J31" s="6" t="s">
        <v>8</v>
      </c>
    </row>
    <row r="32" spans="2:15" x14ac:dyDescent="0.25">
      <c r="B32" s="23">
        <v>43581</v>
      </c>
      <c r="C32" s="26">
        <v>0</v>
      </c>
      <c r="D32" s="25" t="str">
        <f t="shared" si="0"/>
        <v>Não</v>
      </c>
      <c r="E32" s="16" t="s">
        <v>9</v>
      </c>
      <c r="F32" s="6" t="s">
        <v>8</v>
      </c>
      <c r="G32" s="20"/>
      <c r="H32" s="21"/>
      <c r="I32" s="5" t="s">
        <v>8</v>
      </c>
      <c r="J32" s="12" t="s">
        <v>7</v>
      </c>
    </row>
    <row r="33" spans="2:10" x14ac:dyDescent="0.25">
      <c r="B33" s="23">
        <v>43582</v>
      </c>
      <c r="C33" s="26">
        <v>5.0999999999999996</v>
      </c>
      <c r="D33" s="25" t="str">
        <f t="shared" si="0"/>
        <v>Sim</v>
      </c>
      <c r="E33" s="20"/>
      <c r="F33" s="21"/>
      <c r="G33" s="20"/>
      <c r="H33" s="21"/>
      <c r="I33" s="22"/>
      <c r="J33" s="21"/>
    </row>
    <row r="34" spans="2:10" x14ac:dyDescent="0.25">
      <c r="B34" s="23">
        <v>43583</v>
      </c>
      <c r="C34" s="26">
        <v>4.0999999999999996</v>
      </c>
      <c r="D34" s="25" t="str">
        <f t="shared" si="0"/>
        <v>Sim</v>
      </c>
      <c r="E34" s="20"/>
      <c r="F34" s="21"/>
      <c r="G34" s="20"/>
      <c r="H34" s="21"/>
      <c r="I34" s="22"/>
      <c r="J34" s="21"/>
    </row>
    <row r="35" spans="2:10" x14ac:dyDescent="0.25">
      <c r="B35" s="23">
        <v>43584</v>
      </c>
      <c r="C35" s="26">
        <v>0</v>
      </c>
      <c r="D35" s="25" t="str">
        <f t="shared" si="0"/>
        <v>Não</v>
      </c>
      <c r="E35" s="14" t="s">
        <v>8</v>
      </c>
      <c r="F35" s="6" t="s">
        <v>8</v>
      </c>
      <c r="G35" s="14" t="s">
        <v>8</v>
      </c>
      <c r="H35" s="13" t="s">
        <v>9</v>
      </c>
      <c r="I35" s="7" t="s">
        <v>9</v>
      </c>
      <c r="J35" s="6" t="s">
        <v>8</v>
      </c>
    </row>
    <row r="36" spans="2:10" x14ac:dyDescent="0.25">
      <c r="B36" s="23">
        <v>43585</v>
      </c>
      <c r="C36" s="26">
        <v>0</v>
      </c>
      <c r="D36" s="25" t="str">
        <f t="shared" si="0"/>
        <v>Não</v>
      </c>
      <c r="E36" s="14" t="s">
        <v>8</v>
      </c>
      <c r="F36" s="6" t="s">
        <v>8</v>
      </c>
      <c r="G36" s="17" t="s">
        <v>7</v>
      </c>
      <c r="H36" s="13" t="s">
        <v>9</v>
      </c>
      <c r="I36" s="5" t="s">
        <v>8</v>
      </c>
      <c r="J36" s="6" t="s">
        <v>8</v>
      </c>
    </row>
    <row r="37" spans="2:10" x14ac:dyDescent="0.25">
      <c r="B37" s="23">
        <v>43586</v>
      </c>
      <c r="C37" s="26">
        <v>0</v>
      </c>
      <c r="D37" s="25" t="str">
        <f t="shared" si="0"/>
        <v>Não</v>
      </c>
      <c r="E37" s="20"/>
      <c r="F37" s="21"/>
      <c r="G37" s="20"/>
      <c r="H37" s="21"/>
      <c r="I37" s="22"/>
      <c r="J37" s="21"/>
    </row>
    <row r="38" spans="2:10" x14ac:dyDescent="0.25">
      <c r="B38" s="23">
        <v>43587</v>
      </c>
      <c r="C38" s="26">
        <v>0</v>
      </c>
      <c r="D38" s="25" t="str">
        <f t="shared" si="0"/>
        <v>Não</v>
      </c>
      <c r="E38" s="17" t="s">
        <v>7</v>
      </c>
      <c r="F38" s="6" t="s">
        <v>8</v>
      </c>
      <c r="G38" s="17" t="s">
        <v>7</v>
      </c>
      <c r="H38" s="6" t="s">
        <v>8</v>
      </c>
      <c r="I38" s="5" t="s">
        <v>8</v>
      </c>
      <c r="J38" s="6" t="s">
        <v>8</v>
      </c>
    </row>
    <row r="39" spans="2:10" x14ac:dyDescent="0.25">
      <c r="B39" s="23">
        <v>43588</v>
      </c>
      <c r="C39" s="26">
        <v>0</v>
      </c>
      <c r="D39" s="25" t="str">
        <f t="shared" si="0"/>
        <v>Não</v>
      </c>
      <c r="E39" s="17" t="s">
        <v>7</v>
      </c>
      <c r="F39" s="6" t="s">
        <v>8</v>
      </c>
      <c r="G39" s="17" t="s">
        <v>7</v>
      </c>
      <c r="H39" s="13" t="s">
        <v>9</v>
      </c>
      <c r="I39" s="5" t="s">
        <v>8</v>
      </c>
      <c r="J39" s="13" t="s">
        <v>9</v>
      </c>
    </row>
    <row r="40" spans="2:10" x14ac:dyDescent="0.25">
      <c r="B40" s="23">
        <v>43589</v>
      </c>
      <c r="C40" s="26">
        <v>0</v>
      </c>
      <c r="D40" s="25" t="str">
        <f t="shared" si="0"/>
        <v>Não</v>
      </c>
      <c r="E40" s="20"/>
      <c r="F40" s="21"/>
      <c r="G40" s="20"/>
      <c r="H40" s="21"/>
      <c r="I40" s="22"/>
      <c r="J40" s="21"/>
    </row>
    <row r="41" spans="2:10" x14ac:dyDescent="0.25">
      <c r="B41" s="23">
        <v>43590</v>
      </c>
      <c r="C41" s="26">
        <v>0</v>
      </c>
      <c r="D41" s="25" t="str">
        <f t="shared" si="0"/>
        <v>Não</v>
      </c>
      <c r="E41" s="20"/>
      <c r="F41" s="21"/>
      <c r="G41" s="20"/>
      <c r="H41" s="21"/>
      <c r="I41" s="22"/>
      <c r="J41" s="21"/>
    </row>
    <row r="42" spans="2:10" x14ac:dyDescent="0.25">
      <c r="B42" s="23">
        <v>43591</v>
      </c>
      <c r="C42" s="26">
        <v>0</v>
      </c>
      <c r="D42" s="25" t="str">
        <f t="shared" si="0"/>
        <v>Não</v>
      </c>
      <c r="E42" s="17" t="s">
        <v>7</v>
      </c>
      <c r="F42" s="6" t="s">
        <v>8</v>
      </c>
      <c r="G42" s="17" t="s">
        <v>7</v>
      </c>
      <c r="H42" s="6" t="s">
        <v>8</v>
      </c>
      <c r="I42" s="4" t="s">
        <v>7</v>
      </c>
      <c r="J42" s="12" t="s">
        <v>7</v>
      </c>
    </row>
    <row r="43" spans="2:10" x14ac:dyDescent="0.25">
      <c r="B43" s="23">
        <v>43592</v>
      </c>
      <c r="C43" s="26">
        <v>0</v>
      </c>
      <c r="D43" s="25" t="str">
        <f t="shared" si="0"/>
        <v>Não</v>
      </c>
      <c r="E43" s="17" t="s">
        <v>7</v>
      </c>
      <c r="F43" s="6" t="s">
        <v>8</v>
      </c>
      <c r="G43" s="14" t="s">
        <v>8</v>
      </c>
      <c r="H43" s="6" t="s">
        <v>8</v>
      </c>
      <c r="I43" s="5" t="s">
        <v>8</v>
      </c>
      <c r="J43" s="6" t="s">
        <v>8</v>
      </c>
    </row>
    <row r="44" spans="2:10" x14ac:dyDescent="0.25">
      <c r="B44" s="23">
        <v>43593</v>
      </c>
      <c r="C44" s="26">
        <v>0</v>
      </c>
      <c r="D44" s="25" t="str">
        <f t="shared" si="0"/>
        <v>Não</v>
      </c>
      <c r="E44" s="14" t="s">
        <v>8</v>
      </c>
      <c r="F44" s="12" t="s">
        <v>7</v>
      </c>
      <c r="G44" s="14" t="s">
        <v>8</v>
      </c>
      <c r="H44" s="6" t="s">
        <v>8</v>
      </c>
      <c r="I44" s="4" t="s">
        <v>7</v>
      </c>
      <c r="J44" s="12" t="s">
        <v>7</v>
      </c>
    </row>
    <row r="45" spans="2:10" x14ac:dyDescent="0.25">
      <c r="B45" s="23">
        <v>43594</v>
      </c>
      <c r="C45" s="26">
        <v>2.5</v>
      </c>
      <c r="D45" s="25" t="str">
        <f t="shared" si="0"/>
        <v>Sim</v>
      </c>
      <c r="E45" s="17" t="s">
        <v>7</v>
      </c>
      <c r="F45" s="6" t="s">
        <v>8</v>
      </c>
      <c r="G45" s="17" t="s">
        <v>7</v>
      </c>
      <c r="H45" s="12" t="s">
        <v>7</v>
      </c>
      <c r="I45" s="5" t="s">
        <v>8</v>
      </c>
      <c r="J45" s="12" t="s">
        <v>7</v>
      </c>
    </row>
    <row r="46" spans="2:10" x14ac:dyDescent="0.25">
      <c r="B46" s="23">
        <v>43595</v>
      </c>
      <c r="C46" s="26">
        <v>0.5</v>
      </c>
      <c r="D46" s="25" t="str">
        <f t="shared" si="0"/>
        <v>Sim</v>
      </c>
      <c r="E46" s="20"/>
      <c r="F46" s="21"/>
      <c r="G46" s="20"/>
      <c r="H46" s="21"/>
      <c r="I46" s="22"/>
      <c r="J46" s="21"/>
    </row>
    <row r="47" spans="2:10" x14ac:dyDescent="0.25">
      <c r="B47" s="23">
        <v>43596</v>
      </c>
      <c r="C47" s="26">
        <v>22.9</v>
      </c>
      <c r="D47" s="25" t="str">
        <f t="shared" si="0"/>
        <v>Sim</v>
      </c>
      <c r="E47" s="20"/>
      <c r="F47" s="21"/>
      <c r="G47" s="20"/>
      <c r="H47" s="21"/>
      <c r="I47" s="22"/>
      <c r="J47" s="21"/>
    </row>
    <row r="48" spans="2:10" x14ac:dyDescent="0.25">
      <c r="B48" s="23">
        <v>43597</v>
      </c>
      <c r="C48" s="26">
        <v>0</v>
      </c>
      <c r="D48" s="25" t="str">
        <f t="shared" si="0"/>
        <v>Não</v>
      </c>
      <c r="E48" s="20"/>
      <c r="F48" s="21"/>
      <c r="G48" s="20"/>
      <c r="H48" s="21"/>
      <c r="I48" s="22"/>
      <c r="J48" s="21"/>
    </row>
    <row r="49" spans="2:10" x14ac:dyDescent="0.25">
      <c r="B49" s="23">
        <v>43598</v>
      </c>
      <c r="C49" s="26">
        <v>16.100000000000001</v>
      </c>
      <c r="D49" s="25" t="str">
        <f t="shared" si="0"/>
        <v>Sim</v>
      </c>
      <c r="E49" s="20"/>
      <c r="F49" s="21"/>
      <c r="G49" s="20"/>
      <c r="H49" s="21"/>
      <c r="I49" s="22"/>
      <c r="J49" s="21"/>
    </row>
    <row r="50" spans="2:10" x14ac:dyDescent="0.25">
      <c r="B50" s="23">
        <v>43599</v>
      </c>
      <c r="C50" s="26">
        <v>2.2999999999999998</v>
      </c>
      <c r="D50" s="25" t="str">
        <f t="shared" si="0"/>
        <v>Sim</v>
      </c>
      <c r="E50" s="20"/>
      <c r="F50" s="21"/>
      <c r="G50" s="20"/>
      <c r="H50" s="21"/>
      <c r="I50" s="22"/>
      <c r="J50" s="21"/>
    </row>
    <row r="51" spans="2:10" x14ac:dyDescent="0.25">
      <c r="B51" s="23">
        <v>43600</v>
      </c>
      <c r="C51" s="26">
        <v>2.1</v>
      </c>
      <c r="D51" s="25" t="str">
        <f t="shared" si="0"/>
        <v>Sim</v>
      </c>
      <c r="E51" s="20"/>
      <c r="F51" s="21"/>
      <c r="G51" s="20"/>
      <c r="H51" s="21"/>
      <c r="I51" s="22"/>
      <c r="J51" s="21"/>
    </row>
    <row r="52" spans="2:10" x14ac:dyDescent="0.25">
      <c r="B52" s="23">
        <v>43601</v>
      </c>
      <c r="C52" s="26">
        <v>0.5</v>
      </c>
      <c r="D52" s="25" t="str">
        <f t="shared" si="0"/>
        <v>Sim</v>
      </c>
      <c r="E52" s="14" t="s">
        <v>8</v>
      </c>
      <c r="F52" s="6" t="s">
        <v>8</v>
      </c>
      <c r="G52" s="16" t="s">
        <v>9</v>
      </c>
      <c r="H52" s="6" t="s">
        <v>8</v>
      </c>
      <c r="I52" s="5" t="s">
        <v>8</v>
      </c>
      <c r="J52" s="12" t="s">
        <v>7</v>
      </c>
    </row>
    <row r="53" spans="2:10" x14ac:dyDescent="0.25">
      <c r="B53" s="23">
        <v>43602</v>
      </c>
      <c r="C53" s="26">
        <v>12.4</v>
      </c>
      <c r="D53" s="25" t="str">
        <f t="shared" si="0"/>
        <v>Sim</v>
      </c>
      <c r="E53" s="14" t="s">
        <v>8</v>
      </c>
      <c r="F53" s="6" t="s">
        <v>8</v>
      </c>
      <c r="G53" s="16" t="s">
        <v>9</v>
      </c>
      <c r="H53" s="6" t="s">
        <v>8</v>
      </c>
      <c r="I53" s="5" t="s">
        <v>8</v>
      </c>
      <c r="J53" s="12" t="s">
        <v>7</v>
      </c>
    </row>
    <row r="54" spans="2:10" x14ac:dyDescent="0.25">
      <c r="B54" s="23">
        <v>43603</v>
      </c>
      <c r="C54" s="26">
        <v>4.2</v>
      </c>
      <c r="D54" s="25" t="str">
        <f t="shared" si="0"/>
        <v>Sim</v>
      </c>
      <c r="E54" s="20"/>
      <c r="F54" s="21"/>
      <c r="G54" s="20"/>
      <c r="H54" s="21"/>
      <c r="I54" s="22"/>
      <c r="J54" s="21"/>
    </row>
    <row r="55" spans="2:10" x14ac:dyDescent="0.25">
      <c r="B55" s="23">
        <v>43604</v>
      </c>
      <c r="C55" s="26">
        <v>3.9</v>
      </c>
      <c r="D55" s="25" t="str">
        <f t="shared" si="0"/>
        <v>Sim</v>
      </c>
      <c r="E55" s="20"/>
      <c r="F55" s="21"/>
      <c r="G55" s="20"/>
      <c r="H55" s="21"/>
      <c r="I55" s="22"/>
      <c r="J55" s="21"/>
    </row>
    <row r="56" spans="2:10" x14ac:dyDescent="0.25">
      <c r="B56" s="23">
        <v>43605</v>
      </c>
      <c r="C56" s="26">
        <v>0</v>
      </c>
      <c r="D56" s="25" t="str">
        <f t="shared" si="0"/>
        <v>Não</v>
      </c>
      <c r="E56" s="14" t="s">
        <v>8</v>
      </c>
      <c r="F56" s="6" t="s">
        <v>8</v>
      </c>
      <c r="G56" s="16" t="s">
        <v>9</v>
      </c>
      <c r="H56" s="6" t="s">
        <v>8</v>
      </c>
      <c r="I56" s="5" t="s">
        <v>8</v>
      </c>
      <c r="J56" s="6" t="s">
        <v>8</v>
      </c>
    </row>
    <row r="57" spans="2:10" x14ac:dyDescent="0.25">
      <c r="B57" s="23">
        <v>43606</v>
      </c>
      <c r="C57" s="26">
        <v>0</v>
      </c>
      <c r="D57" s="25" t="str">
        <f t="shared" si="0"/>
        <v>Não</v>
      </c>
      <c r="E57" s="14" t="s">
        <v>8</v>
      </c>
      <c r="F57" s="6" t="s">
        <v>8</v>
      </c>
      <c r="G57" s="14" t="s">
        <v>8</v>
      </c>
      <c r="H57" s="13" t="s">
        <v>9</v>
      </c>
      <c r="I57" s="5" t="s">
        <v>8</v>
      </c>
      <c r="J57" s="6" t="s">
        <v>8</v>
      </c>
    </row>
    <row r="58" spans="2:10" x14ac:dyDescent="0.25">
      <c r="B58" s="23">
        <v>43607</v>
      </c>
      <c r="C58" s="26">
        <v>3.5</v>
      </c>
      <c r="D58" s="25" t="str">
        <f t="shared" si="0"/>
        <v>Sim</v>
      </c>
      <c r="E58" s="17" t="s">
        <v>7</v>
      </c>
      <c r="F58" s="12" t="s">
        <v>7</v>
      </c>
      <c r="G58" s="14" t="s">
        <v>8</v>
      </c>
      <c r="H58" s="13" t="s">
        <v>9</v>
      </c>
      <c r="I58" s="5" t="s">
        <v>8</v>
      </c>
      <c r="J58" s="6" t="s">
        <v>8</v>
      </c>
    </row>
    <row r="59" spans="2:10" x14ac:dyDescent="0.25">
      <c r="B59" s="23">
        <v>43608</v>
      </c>
      <c r="C59" s="26">
        <v>1.8</v>
      </c>
      <c r="D59" s="25" t="str">
        <f t="shared" si="0"/>
        <v>Sim</v>
      </c>
      <c r="E59" s="14" t="s">
        <v>8</v>
      </c>
      <c r="F59" s="6" t="s">
        <v>8</v>
      </c>
      <c r="G59" s="17" t="s">
        <v>7</v>
      </c>
      <c r="H59" s="6" t="s">
        <v>8</v>
      </c>
      <c r="I59" s="7" t="s">
        <v>9</v>
      </c>
      <c r="J59" s="6" t="s">
        <v>8</v>
      </c>
    </row>
    <row r="60" spans="2:10" x14ac:dyDescent="0.25">
      <c r="B60" s="23">
        <v>43609</v>
      </c>
      <c r="C60" s="26">
        <v>24.9</v>
      </c>
      <c r="D60" s="25" t="str">
        <f t="shared" si="0"/>
        <v>Sim</v>
      </c>
      <c r="E60" s="20"/>
      <c r="F60" s="21"/>
      <c r="G60" s="20"/>
      <c r="H60" s="21"/>
      <c r="I60" s="22"/>
      <c r="J60" s="21"/>
    </row>
    <row r="61" spans="2:10" x14ac:dyDescent="0.25">
      <c r="B61" s="23">
        <v>43610</v>
      </c>
      <c r="C61" s="26">
        <v>3.5</v>
      </c>
      <c r="D61" s="25" t="str">
        <f t="shared" si="0"/>
        <v>Sim</v>
      </c>
      <c r="E61" s="20"/>
      <c r="F61" s="21"/>
      <c r="G61" s="20"/>
      <c r="H61" s="21"/>
      <c r="I61" s="22"/>
      <c r="J61" s="21"/>
    </row>
    <row r="62" spans="2:10" x14ac:dyDescent="0.25">
      <c r="B62" s="23">
        <v>43611</v>
      </c>
      <c r="C62" s="26">
        <v>0</v>
      </c>
      <c r="D62" s="25" t="str">
        <f t="shared" si="0"/>
        <v>Não</v>
      </c>
      <c r="E62" s="20"/>
      <c r="F62" s="21"/>
      <c r="G62" s="20"/>
      <c r="H62" s="21"/>
      <c r="I62" s="22"/>
      <c r="J62" s="21"/>
    </row>
    <row r="63" spans="2:10" x14ac:dyDescent="0.25">
      <c r="B63" s="23">
        <v>43612</v>
      </c>
      <c r="C63" s="26">
        <v>0</v>
      </c>
      <c r="D63" s="25" t="str">
        <f t="shared" si="0"/>
        <v>Não</v>
      </c>
      <c r="E63" s="16" t="s">
        <v>9</v>
      </c>
      <c r="F63" s="13" t="s">
        <v>9</v>
      </c>
      <c r="G63" s="16" t="s">
        <v>9</v>
      </c>
      <c r="H63" s="13" t="s">
        <v>9</v>
      </c>
      <c r="I63" s="5" t="s">
        <v>8</v>
      </c>
      <c r="J63" s="6" t="s">
        <v>8</v>
      </c>
    </row>
    <row r="64" spans="2:10" x14ac:dyDescent="0.25">
      <c r="B64" s="23">
        <v>43613</v>
      </c>
      <c r="C64" s="26">
        <v>12.4</v>
      </c>
      <c r="D64" s="25" t="str">
        <f t="shared" si="0"/>
        <v>Sim</v>
      </c>
      <c r="E64" s="15"/>
      <c r="F64" s="3"/>
      <c r="G64" s="16" t="s">
        <v>9</v>
      </c>
      <c r="H64" s="13" t="s">
        <v>9</v>
      </c>
      <c r="I64" s="7" t="s">
        <v>9</v>
      </c>
      <c r="J64" s="6" t="s">
        <v>8</v>
      </c>
    </row>
    <row r="65" spans="2:10" x14ac:dyDescent="0.25">
      <c r="B65" s="23">
        <v>43614</v>
      </c>
      <c r="C65" s="26">
        <v>0</v>
      </c>
      <c r="D65" s="25" t="str">
        <f t="shared" si="0"/>
        <v>Não</v>
      </c>
      <c r="E65" s="16" t="s">
        <v>9</v>
      </c>
      <c r="F65" s="6" t="s">
        <v>8</v>
      </c>
      <c r="G65" s="14" t="s">
        <v>8</v>
      </c>
      <c r="H65" s="12" t="s">
        <v>7</v>
      </c>
      <c r="I65" s="5" t="s">
        <v>8</v>
      </c>
      <c r="J65" s="6" t="s">
        <v>8</v>
      </c>
    </row>
    <row r="66" spans="2:10" x14ac:dyDescent="0.25">
      <c r="B66" s="23">
        <v>43615</v>
      </c>
      <c r="C66" s="26">
        <v>66.599999999999994</v>
      </c>
      <c r="D66" s="25" t="str">
        <f t="shared" si="0"/>
        <v>Sim</v>
      </c>
      <c r="E66" s="20"/>
      <c r="F66" s="21"/>
      <c r="G66" s="20"/>
      <c r="H66" s="21"/>
      <c r="I66" s="22"/>
      <c r="J66" s="21"/>
    </row>
    <row r="67" spans="2:10" x14ac:dyDescent="0.25">
      <c r="B67" s="23">
        <v>43616</v>
      </c>
      <c r="C67" s="26">
        <v>22.1</v>
      </c>
      <c r="D67" s="25" t="str">
        <f t="shared" si="0"/>
        <v>Sim</v>
      </c>
      <c r="E67" s="20"/>
      <c r="F67" s="21"/>
      <c r="G67" s="20"/>
      <c r="H67" s="21"/>
      <c r="I67" s="22"/>
      <c r="J67" s="21"/>
    </row>
    <row r="68" spans="2:10" x14ac:dyDescent="0.25">
      <c r="B68" s="23">
        <v>43617</v>
      </c>
      <c r="C68" s="26">
        <v>58.7</v>
      </c>
      <c r="D68" s="25" t="str">
        <f t="shared" ref="D68:D131" si="1">IF(C68&gt;0,"Sim","Não")</f>
        <v>Sim</v>
      </c>
      <c r="E68" s="20"/>
      <c r="F68" s="21"/>
      <c r="G68" s="20"/>
      <c r="H68" s="21"/>
      <c r="I68" s="22"/>
      <c r="J68" s="21"/>
    </row>
    <row r="69" spans="2:10" x14ac:dyDescent="0.25">
      <c r="B69" s="23">
        <v>43618</v>
      </c>
      <c r="C69" s="26">
        <v>6.7</v>
      </c>
      <c r="D69" s="25" t="str">
        <f t="shared" si="1"/>
        <v>Sim</v>
      </c>
      <c r="E69" s="20"/>
      <c r="F69" s="21"/>
      <c r="G69" s="20"/>
      <c r="H69" s="21"/>
      <c r="I69" s="22"/>
      <c r="J69" s="21"/>
    </row>
    <row r="70" spans="2:10" x14ac:dyDescent="0.25">
      <c r="B70" s="23">
        <v>43619</v>
      </c>
      <c r="C70" s="26">
        <v>2.2999999999999998</v>
      </c>
      <c r="D70" s="25" t="str">
        <f t="shared" si="1"/>
        <v>Sim</v>
      </c>
      <c r="E70" s="16" t="s">
        <v>9</v>
      </c>
      <c r="F70" s="13" t="s">
        <v>9</v>
      </c>
      <c r="G70" s="16" t="s">
        <v>9</v>
      </c>
      <c r="H70" s="13" t="s">
        <v>9</v>
      </c>
      <c r="I70" s="7" t="s">
        <v>9</v>
      </c>
      <c r="J70" s="13" t="s">
        <v>9</v>
      </c>
    </row>
    <row r="71" spans="2:10" x14ac:dyDescent="0.25">
      <c r="B71" s="23">
        <v>43620</v>
      </c>
      <c r="C71" s="26">
        <v>0</v>
      </c>
      <c r="D71" s="25" t="str">
        <f t="shared" si="1"/>
        <v>Não</v>
      </c>
      <c r="E71" s="16" t="s">
        <v>9</v>
      </c>
      <c r="F71" s="13" t="s">
        <v>9</v>
      </c>
      <c r="G71" s="16" t="s">
        <v>9</v>
      </c>
      <c r="H71" s="13" t="s">
        <v>9</v>
      </c>
      <c r="I71" s="5" t="s">
        <v>8</v>
      </c>
      <c r="J71" s="13" t="s">
        <v>9</v>
      </c>
    </row>
    <row r="72" spans="2:10" x14ac:dyDescent="0.25">
      <c r="B72" s="23">
        <v>43621</v>
      </c>
      <c r="C72" s="26">
        <v>0.2</v>
      </c>
      <c r="D72" s="25" t="str">
        <f t="shared" si="1"/>
        <v>Sim</v>
      </c>
      <c r="E72" s="20"/>
      <c r="F72" s="21"/>
      <c r="G72" s="20"/>
      <c r="H72" s="21"/>
      <c r="I72" s="22"/>
      <c r="J72" s="21"/>
    </row>
    <row r="73" spans="2:10" x14ac:dyDescent="0.25">
      <c r="B73" s="23">
        <v>43622</v>
      </c>
      <c r="C73" s="26">
        <v>0</v>
      </c>
      <c r="D73" s="25" t="str">
        <f t="shared" si="1"/>
        <v>Não</v>
      </c>
      <c r="E73" s="20"/>
      <c r="F73" s="21"/>
      <c r="G73" s="20"/>
      <c r="H73" s="21"/>
      <c r="I73" s="22"/>
      <c r="J73" s="21"/>
    </row>
    <row r="74" spans="2:10" x14ac:dyDescent="0.25">
      <c r="B74" s="23">
        <v>43623</v>
      </c>
      <c r="C74" s="26">
        <v>0</v>
      </c>
      <c r="D74" s="25" t="str">
        <f t="shared" si="1"/>
        <v>Não</v>
      </c>
      <c r="E74" s="20"/>
      <c r="F74" s="21"/>
      <c r="G74" s="20"/>
      <c r="H74" s="21"/>
      <c r="I74" s="22"/>
      <c r="J74" s="21"/>
    </row>
    <row r="75" spans="2:10" x14ac:dyDescent="0.25">
      <c r="B75" s="23">
        <v>43624</v>
      </c>
      <c r="C75" s="26">
        <v>0</v>
      </c>
      <c r="D75" s="25" t="str">
        <f t="shared" si="1"/>
        <v>Não</v>
      </c>
      <c r="E75" s="20"/>
      <c r="F75" s="21"/>
      <c r="G75" s="20"/>
      <c r="H75" s="21"/>
      <c r="I75" s="22"/>
      <c r="J75" s="21"/>
    </row>
    <row r="76" spans="2:10" x14ac:dyDescent="0.25">
      <c r="B76" s="23">
        <v>43625</v>
      </c>
      <c r="C76" s="26">
        <v>0</v>
      </c>
      <c r="D76" s="25" t="str">
        <f t="shared" si="1"/>
        <v>Não</v>
      </c>
      <c r="E76" s="20"/>
      <c r="F76" s="21"/>
      <c r="G76" s="20"/>
      <c r="H76" s="21"/>
      <c r="I76" s="22"/>
      <c r="J76" s="21"/>
    </row>
    <row r="77" spans="2:10" x14ac:dyDescent="0.25">
      <c r="B77" s="23">
        <v>43626</v>
      </c>
      <c r="C77" s="26">
        <v>0</v>
      </c>
      <c r="D77" s="25" t="str">
        <f t="shared" si="1"/>
        <v>Não</v>
      </c>
      <c r="E77" s="16" t="s">
        <v>9</v>
      </c>
      <c r="F77" s="13" t="s">
        <v>9</v>
      </c>
      <c r="G77" s="14" t="s">
        <v>8</v>
      </c>
      <c r="H77" s="6" t="s">
        <v>8</v>
      </c>
      <c r="I77" s="5" t="s">
        <v>8</v>
      </c>
      <c r="J77" s="13" t="s">
        <v>9</v>
      </c>
    </row>
    <row r="78" spans="2:10" x14ac:dyDescent="0.25">
      <c r="B78" s="23">
        <v>43627</v>
      </c>
      <c r="C78" s="26">
        <v>0</v>
      </c>
      <c r="D78" s="25" t="str">
        <f t="shared" si="1"/>
        <v>Não</v>
      </c>
      <c r="E78" s="20"/>
      <c r="F78" s="21"/>
      <c r="G78" s="20"/>
      <c r="H78" s="21"/>
      <c r="I78" s="22"/>
      <c r="J78" s="21"/>
    </row>
    <row r="79" spans="2:10" x14ac:dyDescent="0.25">
      <c r="B79" s="23">
        <v>43628</v>
      </c>
      <c r="C79" s="26">
        <v>0</v>
      </c>
      <c r="D79" s="25" t="str">
        <f t="shared" si="1"/>
        <v>Não</v>
      </c>
      <c r="E79" s="16" t="s">
        <v>9</v>
      </c>
      <c r="F79" s="13" t="s">
        <v>9</v>
      </c>
      <c r="G79" s="17" t="s">
        <v>7</v>
      </c>
      <c r="H79" s="6" t="s">
        <v>8</v>
      </c>
      <c r="I79" s="5" t="s">
        <v>8</v>
      </c>
      <c r="J79" s="6" t="s">
        <v>8</v>
      </c>
    </row>
    <row r="80" spans="2:10" x14ac:dyDescent="0.25">
      <c r="B80" s="23">
        <v>43629</v>
      </c>
      <c r="C80" s="26">
        <v>0</v>
      </c>
      <c r="D80" s="25" t="str">
        <f t="shared" si="1"/>
        <v>Não</v>
      </c>
      <c r="E80" s="16" t="s">
        <v>9</v>
      </c>
      <c r="F80" s="6" t="s">
        <v>8</v>
      </c>
      <c r="G80" s="14" t="s">
        <v>8</v>
      </c>
      <c r="H80" s="6" t="s">
        <v>8</v>
      </c>
      <c r="I80" s="5" t="s">
        <v>8</v>
      </c>
      <c r="J80" s="6" t="s">
        <v>8</v>
      </c>
    </row>
    <row r="81" spans="2:10" x14ac:dyDescent="0.25">
      <c r="B81" s="23">
        <v>43630</v>
      </c>
      <c r="C81" s="26">
        <v>0</v>
      </c>
      <c r="D81" s="25" t="str">
        <f t="shared" si="1"/>
        <v>Não</v>
      </c>
      <c r="E81" s="20"/>
      <c r="F81" s="21"/>
      <c r="G81" s="20"/>
      <c r="H81" s="21"/>
      <c r="I81" s="22"/>
      <c r="J81" s="21"/>
    </row>
    <row r="82" spans="2:10" x14ac:dyDescent="0.25">
      <c r="B82" s="23">
        <v>43631</v>
      </c>
      <c r="C82" s="26">
        <v>0</v>
      </c>
      <c r="D82" s="25" t="str">
        <f t="shared" si="1"/>
        <v>Não</v>
      </c>
      <c r="E82" s="20"/>
      <c r="F82" s="21"/>
      <c r="G82" s="20"/>
      <c r="H82" s="21"/>
      <c r="I82" s="22"/>
      <c r="J82" s="21"/>
    </row>
    <row r="83" spans="2:10" x14ac:dyDescent="0.25">
      <c r="B83" s="23">
        <v>43632</v>
      </c>
      <c r="C83" s="26">
        <v>0</v>
      </c>
      <c r="D83" s="25" t="str">
        <f t="shared" si="1"/>
        <v>Não</v>
      </c>
      <c r="E83" s="20"/>
      <c r="F83" s="21"/>
      <c r="G83" s="20"/>
      <c r="H83" s="21"/>
      <c r="I83" s="22"/>
      <c r="J83" s="21"/>
    </row>
    <row r="84" spans="2:10" x14ac:dyDescent="0.25">
      <c r="B84" s="23">
        <v>43633</v>
      </c>
      <c r="C84" s="26">
        <v>0</v>
      </c>
      <c r="D84" s="25" t="str">
        <f t="shared" si="1"/>
        <v>Não</v>
      </c>
      <c r="E84" s="20"/>
      <c r="F84" s="21"/>
      <c r="G84" s="20"/>
      <c r="H84" s="21"/>
      <c r="I84" s="22"/>
      <c r="J84" s="21"/>
    </row>
    <row r="85" spans="2:10" x14ac:dyDescent="0.25">
      <c r="B85" s="23">
        <v>43634</v>
      </c>
      <c r="C85" s="26">
        <v>0</v>
      </c>
      <c r="D85" s="25" t="str">
        <f t="shared" si="1"/>
        <v>Não</v>
      </c>
      <c r="E85" s="16" t="s">
        <v>9</v>
      </c>
      <c r="F85" s="13" t="s">
        <v>9</v>
      </c>
      <c r="G85" s="14" t="s">
        <v>8</v>
      </c>
      <c r="H85" s="6" t="s">
        <v>8</v>
      </c>
      <c r="I85" s="5" t="s">
        <v>8</v>
      </c>
      <c r="J85" s="6" t="s">
        <v>8</v>
      </c>
    </row>
    <row r="86" spans="2:10" x14ac:dyDescent="0.25">
      <c r="B86" s="23">
        <v>43635</v>
      </c>
      <c r="C86" s="26">
        <v>0</v>
      </c>
      <c r="D86" s="25" t="str">
        <f t="shared" si="1"/>
        <v>Não</v>
      </c>
      <c r="E86" s="20"/>
      <c r="F86" s="21"/>
      <c r="G86" s="20"/>
      <c r="H86" s="21"/>
      <c r="I86" s="22"/>
      <c r="J86" s="21"/>
    </row>
    <row r="87" spans="2:10" x14ac:dyDescent="0.25">
      <c r="B87" s="23">
        <v>43636</v>
      </c>
      <c r="C87" s="26">
        <v>0</v>
      </c>
      <c r="D87" s="25" t="str">
        <f t="shared" si="1"/>
        <v>Não</v>
      </c>
      <c r="E87" s="20"/>
      <c r="F87" s="21"/>
      <c r="G87" s="20"/>
      <c r="H87" s="21"/>
      <c r="I87" s="22"/>
      <c r="J87" s="21"/>
    </row>
    <row r="88" spans="2:10" x14ac:dyDescent="0.25">
      <c r="B88" s="23">
        <v>43637</v>
      </c>
      <c r="C88" s="26">
        <v>0</v>
      </c>
      <c r="D88" s="25" t="str">
        <f t="shared" si="1"/>
        <v>Não</v>
      </c>
      <c r="E88" s="20"/>
      <c r="F88" s="21"/>
      <c r="G88" s="20"/>
      <c r="H88" s="21"/>
      <c r="I88" s="22"/>
      <c r="J88" s="21"/>
    </row>
    <row r="89" spans="2:10" x14ac:dyDescent="0.25">
      <c r="B89" s="23">
        <v>43638</v>
      </c>
      <c r="C89" s="26">
        <v>0</v>
      </c>
      <c r="D89" s="25" t="str">
        <f t="shared" si="1"/>
        <v>Não</v>
      </c>
      <c r="E89" s="20"/>
      <c r="F89" s="21"/>
      <c r="G89" s="20"/>
      <c r="H89" s="21"/>
      <c r="I89" s="22"/>
      <c r="J89" s="21"/>
    </row>
    <row r="90" spans="2:10" x14ac:dyDescent="0.25">
      <c r="B90" s="23">
        <v>43639</v>
      </c>
      <c r="C90" s="26">
        <v>0</v>
      </c>
      <c r="D90" s="25" t="str">
        <f t="shared" si="1"/>
        <v>Não</v>
      </c>
      <c r="E90" s="20"/>
      <c r="F90" s="21"/>
      <c r="G90" s="20"/>
      <c r="H90" s="21"/>
      <c r="I90" s="22"/>
      <c r="J90" s="21"/>
    </row>
    <row r="91" spans="2:10" x14ac:dyDescent="0.25">
      <c r="B91" s="23">
        <v>43640</v>
      </c>
      <c r="C91" s="26">
        <v>0</v>
      </c>
      <c r="D91" s="25" t="str">
        <f t="shared" si="1"/>
        <v>Não</v>
      </c>
      <c r="E91" s="16" t="s">
        <v>9</v>
      </c>
      <c r="F91" s="6" t="s">
        <v>8</v>
      </c>
      <c r="G91" s="14" t="s">
        <v>8</v>
      </c>
      <c r="H91" s="6" t="s">
        <v>8</v>
      </c>
      <c r="I91" s="5" t="s">
        <v>8</v>
      </c>
      <c r="J91" s="6" t="s">
        <v>8</v>
      </c>
    </row>
    <row r="92" spans="2:10" x14ac:dyDescent="0.25">
      <c r="B92" s="23">
        <v>43641</v>
      </c>
      <c r="C92" s="26">
        <v>0</v>
      </c>
      <c r="D92" s="25" t="str">
        <f t="shared" si="1"/>
        <v>Não</v>
      </c>
      <c r="E92" s="20"/>
      <c r="F92" s="21"/>
      <c r="G92" s="20"/>
      <c r="H92" s="21"/>
      <c r="I92" s="22"/>
      <c r="J92" s="21"/>
    </row>
    <row r="93" spans="2:10" x14ac:dyDescent="0.25">
      <c r="B93" s="23">
        <v>43642</v>
      </c>
      <c r="C93" s="26">
        <v>11</v>
      </c>
      <c r="D93" s="25" t="str">
        <f t="shared" si="1"/>
        <v>Sim</v>
      </c>
      <c r="E93" s="20"/>
      <c r="F93" s="21"/>
      <c r="G93" s="20"/>
      <c r="H93" s="21"/>
      <c r="I93" s="22"/>
      <c r="J93" s="21"/>
    </row>
    <row r="94" spans="2:10" x14ac:dyDescent="0.25">
      <c r="B94" s="23">
        <v>43643</v>
      </c>
      <c r="C94" s="26">
        <v>0</v>
      </c>
      <c r="D94" s="25" t="str">
        <f t="shared" si="1"/>
        <v>Não</v>
      </c>
      <c r="E94" s="16" t="s">
        <v>9</v>
      </c>
      <c r="F94" s="6" t="s">
        <v>8</v>
      </c>
      <c r="G94" s="14" t="s">
        <v>8</v>
      </c>
      <c r="H94" s="12" t="s">
        <v>7</v>
      </c>
      <c r="I94" s="4" t="s">
        <v>7</v>
      </c>
      <c r="J94" s="12" t="s">
        <v>7</v>
      </c>
    </row>
    <row r="95" spans="2:10" x14ac:dyDescent="0.25">
      <c r="B95" s="23">
        <v>43644</v>
      </c>
      <c r="C95" s="26">
        <v>0</v>
      </c>
      <c r="D95" s="25" t="str">
        <f t="shared" si="1"/>
        <v>Não</v>
      </c>
      <c r="E95" s="20"/>
      <c r="F95" s="21"/>
      <c r="G95" s="20"/>
      <c r="H95" s="21"/>
      <c r="I95" s="22"/>
      <c r="J95" s="21"/>
    </row>
    <row r="96" spans="2:10" x14ac:dyDescent="0.25">
      <c r="B96" s="23">
        <v>43645</v>
      </c>
      <c r="C96" s="26">
        <v>0</v>
      </c>
      <c r="D96" s="25" t="str">
        <f t="shared" si="1"/>
        <v>Não</v>
      </c>
      <c r="E96" s="20"/>
      <c r="F96" s="21"/>
      <c r="G96" s="20"/>
      <c r="H96" s="21"/>
      <c r="I96" s="22"/>
      <c r="J96" s="21"/>
    </row>
    <row r="97" spans="2:10" x14ac:dyDescent="0.25">
      <c r="B97" s="23">
        <v>43646</v>
      </c>
      <c r="C97" s="26">
        <v>0</v>
      </c>
      <c r="D97" s="25" t="str">
        <f t="shared" si="1"/>
        <v>Não</v>
      </c>
      <c r="E97" s="20"/>
      <c r="F97" s="21"/>
      <c r="G97" s="20"/>
      <c r="H97" s="21"/>
      <c r="I97" s="22"/>
      <c r="J97" s="21"/>
    </row>
    <row r="98" spans="2:10" x14ac:dyDescent="0.25">
      <c r="B98" s="23">
        <v>43647</v>
      </c>
      <c r="C98" s="26">
        <v>7.2</v>
      </c>
      <c r="D98" s="25" t="str">
        <f t="shared" si="1"/>
        <v>Sim</v>
      </c>
      <c r="E98" s="20"/>
      <c r="F98" s="21"/>
      <c r="G98" s="20"/>
      <c r="H98" s="21"/>
      <c r="I98" s="22"/>
      <c r="J98" s="21"/>
    </row>
    <row r="99" spans="2:10" x14ac:dyDescent="0.25">
      <c r="B99" s="23">
        <v>43648</v>
      </c>
      <c r="C99" s="26">
        <v>10.1</v>
      </c>
      <c r="D99" s="25" t="str">
        <f t="shared" si="1"/>
        <v>Sim</v>
      </c>
      <c r="E99" s="20"/>
      <c r="F99" s="21"/>
      <c r="G99" s="20"/>
      <c r="H99" s="21"/>
      <c r="I99" s="22"/>
      <c r="J99" s="21"/>
    </row>
    <row r="100" spans="2:10" x14ac:dyDescent="0.25">
      <c r="B100" s="23">
        <v>43649</v>
      </c>
      <c r="C100" s="26">
        <v>0.9</v>
      </c>
      <c r="D100" s="25" t="str">
        <f t="shared" si="1"/>
        <v>Sim</v>
      </c>
      <c r="E100" s="16" t="s">
        <v>9</v>
      </c>
      <c r="F100" s="6" t="s">
        <v>8</v>
      </c>
      <c r="G100" s="14" t="s">
        <v>8</v>
      </c>
      <c r="H100" s="6" t="s">
        <v>8</v>
      </c>
      <c r="I100" s="5" t="s">
        <v>8</v>
      </c>
      <c r="J100" s="6" t="s">
        <v>8</v>
      </c>
    </row>
    <row r="101" spans="2:10" x14ac:dyDescent="0.25">
      <c r="B101" s="23">
        <v>43650</v>
      </c>
      <c r="C101" s="26">
        <v>0</v>
      </c>
      <c r="D101" s="25" t="str">
        <f t="shared" si="1"/>
        <v>Não</v>
      </c>
      <c r="E101" s="20"/>
      <c r="F101" s="21"/>
      <c r="G101" s="20"/>
      <c r="H101" s="21"/>
      <c r="I101" s="22"/>
      <c r="J101" s="21"/>
    </row>
    <row r="102" spans="2:10" x14ac:dyDescent="0.25">
      <c r="B102" s="23">
        <v>43651</v>
      </c>
      <c r="C102" s="26">
        <v>0</v>
      </c>
      <c r="D102" s="25" t="str">
        <f t="shared" si="1"/>
        <v>Não</v>
      </c>
      <c r="E102" s="20"/>
      <c r="F102" s="21"/>
      <c r="G102" s="20"/>
      <c r="H102" s="21"/>
      <c r="I102" s="22"/>
      <c r="J102" s="21"/>
    </row>
    <row r="103" spans="2:10" x14ac:dyDescent="0.25">
      <c r="B103" s="23">
        <v>43652</v>
      </c>
      <c r="C103" s="26">
        <v>0</v>
      </c>
      <c r="D103" s="25" t="str">
        <f t="shared" si="1"/>
        <v>Não</v>
      </c>
      <c r="E103" s="20"/>
      <c r="F103" s="21"/>
      <c r="G103" s="20"/>
      <c r="H103" s="21"/>
      <c r="I103" s="22"/>
      <c r="J103" s="21"/>
    </row>
    <row r="104" spans="2:10" x14ac:dyDescent="0.25">
      <c r="B104" s="23">
        <v>43653</v>
      </c>
      <c r="C104" s="26">
        <v>0</v>
      </c>
      <c r="D104" s="25" t="str">
        <f t="shared" si="1"/>
        <v>Não</v>
      </c>
      <c r="E104" s="20"/>
      <c r="F104" s="21"/>
      <c r="G104" s="20"/>
      <c r="H104" s="21"/>
      <c r="I104" s="22"/>
      <c r="J104" s="21"/>
    </row>
    <row r="105" spans="2:10" x14ac:dyDescent="0.25">
      <c r="B105" s="23">
        <v>43654</v>
      </c>
      <c r="C105" s="26">
        <v>0</v>
      </c>
      <c r="D105" s="25" t="str">
        <f t="shared" si="1"/>
        <v>Não</v>
      </c>
      <c r="E105" s="20"/>
      <c r="F105" s="21"/>
      <c r="G105" s="20"/>
      <c r="H105" s="21"/>
      <c r="I105" s="22"/>
      <c r="J105" s="21"/>
    </row>
    <row r="106" spans="2:10" x14ac:dyDescent="0.25">
      <c r="B106" s="23">
        <v>43655</v>
      </c>
      <c r="C106" s="26">
        <v>0</v>
      </c>
      <c r="D106" s="25" t="str">
        <f t="shared" si="1"/>
        <v>Não</v>
      </c>
      <c r="E106" s="20"/>
      <c r="F106" s="21"/>
      <c r="G106" s="20"/>
      <c r="H106" s="21"/>
      <c r="I106" s="22"/>
      <c r="J106" s="21"/>
    </row>
    <row r="107" spans="2:10" x14ac:dyDescent="0.25">
      <c r="B107" s="23">
        <v>43656</v>
      </c>
      <c r="C107" s="26">
        <v>0</v>
      </c>
      <c r="D107" s="25" t="str">
        <f t="shared" si="1"/>
        <v>Não</v>
      </c>
      <c r="E107" s="20"/>
      <c r="F107" s="21"/>
      <c r="G107" s="20"/>
      <c r="H107" s="21"/>
      <c r="I107" s="22"/>
      <c r="J107" s="21"/>
    </row>
    <row r="108" spans="2:10" x14ac:dyDescent="0.25">
      <c r="B108" s="23">
        <v>43657</v>
      </c>
      <c r="C108" s="26">
        <v>0</v>
      </c>
      <c r="D108" s="25" t="str">
        <f t="shared" si="1"/>
        <v>Não</v>
      </c>
      <c r="E108" s="20"/>
      <c r="F108" s="21"/>
      <c r="G108" s="20"/>
      <c r="H108" s="21"/>
      <c r="I108" s="22"/>
      <c r="J108" s="21"/>
    </row>
    <row r="109" spans="2:10" x14ac:dyDescent="0.25">
      <c r="B109" s="23">
        <v>43658</v>
      </c>
      <c r="C109" s="26">
        <v>0</v>
      </c>
      <c r="D109" s="25" t="str">
        <f t="shared" si="1"/>
        <v>Não</v>
      </c>
      <c r="E109" s="20"/>
      <c r="F109" s="21"/>
      <c r="G109" s="20"/>
      <c r="H109" s="21"/>
      <c r="I109" s="22"/>
      <c r="J109" s="21"/>
    </row>
    <row r="110" spans="2:10" x14ac:dyDescent="0.25">
      <c r="B110" s="23">
        <v>43659</v>
      </c>
      <c r="C110" s="26">
        <v>0</v>
      </c>
      <c r="D110" s="25" t="str">
        <f t="shared" si="1"/>
        <v>Não</v>
      </c>
      <c r="E110" s="20"/>
      <c r="F110" s="21"/>
      <c r="G110" s="20"/>
      <c r="H110" s="21"/>
      <c r="I110" s="22"/>
      <c r="J110" s="21"/>
    </row>
    <row r="111" spans="2:10" x14ac:dyDescent="0.25">
      <c r="B111" s="23">
        <v>43660</v>
      </c>
      <c r="C111" s="26">
        <v>10.3</v>
      </c>
      <c r="D111" s="25" t="str">
        <f t="shared" si="1"/>
        <v>Sim</v>
      </c>
      <c r="E111" s="20"/>
      <c r="F111" s="21"/>
      <c r="G111" s="20"/>
      <c r="H111" s="21"/>
      <c r="I111" s="22"/>
      <c r="J111" s="21"/>
    </row>
    <row r="112" spans="2:10" x14ac:dyDescent="0.25">
      <c r="B112" s="23">
        <v>43661</v>
      </c>
      <c r="C112" s="26">
        <v>6</v>
      </c>
      <c r="D112" s="25" t="str">
        <f t="shared" si="1"/>
        <v>Sim</v>
      </c>
      <c r="E112" s="14" t="s">
        <v>8</v>
      </c>
      <c r="F112" s="13" t="s">
        <v>9</v>
      </c>
      <c r="G112" s="17" t="s">
        <v>7</v>
      </c>
      <c r="H112" s="13" t="s">
        <v>9</v>
      </c>
      <c r="I112" s="4" t="s">
        <v>7</v>
      </c>
      <c r="J112" s="6" t="s">
        <v>8</v>
      </c>
    </row>
    <row r="113" spans="2:10" x14ac:dyDescent="0.25">
      <c r="B113" s="23">
        <v>43662</v>
      </c>
      <c r="C113" s="26">
        <v>0</v>
      </c>
      <c r="D113" s="25" t="str">
        <f t="shared" si="1"/>
        <v>Não</v>
      </c>
      <c r="E113" s="14" t="s">
        <v>8</v>
      </c>
      <c r="F113" s="6" t="s">
        <v>8</v>
      </c>
      <c r="G113" s="17" t="s">
        <v>7</v>
      </c>
      <c r="H113" s="6" t="s">
        <v>8</v>
      </c>
      <c r="I113" s="5" t="s">
        <v>8</v>
      </c>
      <c r="J113" s="12" t="s">
        <v>7</v>
      </c>
    </row>
    <row r="114" spans="2:10" x14ac:dyDescent="0.25">
      <c r="B114" s="23">
        <v>43663</v>
      </c>
      <c r="C114" s="26">
        <v>0.5</v>
      </c>
      <c r="D114" s="25" t="str">
        <f t="shared" si="1"/>
        <v>Sim</v>
      </c>
      <c r="E114" s="17" t="s">
        <v>7</v>
      </c>
      <c r="F114" s="6" t="s">
        <v>8</v>
      </c>
      <c r="G114" s="14" t="s">
        <v>8</v>
      </c>
      <c r="H114" s="6" t="s">
        <v>8</v>
      </c>
      <c r="I114" s="4" t="s">
        <v>7</v>
      </c>
      <c r="J114" s="6" t="s">
        <v>8</v>
      </c>
    </row>
    <row r="115" spans="2:10" x14ac:dyDescent="0.25">
      <c r="B115" s="23">
        <v>43664</v>
      </c>
      <c r="C115" s="26">
        <v>4.0999999999999996</v>
      </c>
      <c r="D115" s="25" t="str">
        <f t="shared" si="1"/>
        <v>Sim</v>
      </c>
      <c r="E115" s="17" t="s">
        <v>7</v>
      </c>
      <c r="F115" s="6" t="s">
        <v>8</v>
      </c>
      <c r="G115" s="14" t="s">
        <v>8</v>
      </c>
      <c r="H115" s="6" t="s">
        <v>8</v>
      </c>
      <c r="I115" s="5" t="s">
        <v>8</v>
      </c>
      <c r="J115" s="12" t="s">
        <v>7</v>
      </c>
    </row>
    <row r="116" spans="2:10" x14ac:dyDescent="0.25">
      <c r="B116" s="23">
        <v>43665</v>
      </c>
      <c r="C116" s="26">
        <v>0.7</v>
      </c>
      <c r="D116" s="25" t="str">
        <f t="shared" si="1"/>
        <v>Sim</v>
      </c>
      <c r="E116" s="17" t="s">
        <v>7</v>
      </c>
      <c r="F116" s="6" t="s">
        <v>8</v>
      </c>
      <c r="G116" s="17" t="s">
        <v>7</v>
      </c>
      <c r="H116" s="12" t="s">
        <v>7</v>
      </c>
      <c r="I116" s="4" t="s">
        <v>7</v>
      </c>
      <c r="J116" s="12" t="s">
        <v>7</v>
      </c>
    </row>
    <row r="117" spans="2:10" x14ac:dyDescent="0.25">
      <c r="B117" s="23">
        <v>43666</v>
      </c>
      <c r="C117" s="26">
        <v>0</v>
      </c>
      <c r="D117" s="25" t="str">
        <f t="shared" si="1"/>
        <v>Não</v>
      </c>
      <c r="E117" s="17" t="s">
        <v>7</v>
      </c>
      <c r="F117" s="6" t="s">
        <v>8</v>
      </c>
      <c r="G117" s="17" t="s">
        <v>7</v>
      </c>
      <c r="H117" s="12" t="s">
        <v>7</v>
      </c>
      <c r="I117" s="5" t="s">
        <v>8</v>
      </c>
      <c r="J117" s="6" t="s">
        <v>8</v>
      </c>
    </row>
    <row r="118" spans="2:10" x14ac:dyDescent="0.25">
      <c r="B118" s="23">
        <v>43667</v>
      </c>
      <c r="C118" s="26">
        <v>0</v>
      </c>
      <c r="D118" s="25" t="str">
        <f t="shared" si="1"/>
        <v>Não</v>
      </c>
      <c r="E118" s="20"/>
      <c r="F118" s="21"/>
      <c r="G118" s="20"/>
      <c r="H118" s="21"/>
      <c r="I118" s="22"/>
      <c r="J118" s="21"/>
    </row>
    <row r="119" spans="2:10" x14ac:dyDescent="0.25">
      <c r="B119" s="23">
        <v>43668</v>
      </c>
      <c r="C119" s="26">
        <v>0</v>
      </c>
      <c r="D119" s="25" t="str">
        <f t="shared" si="1"/>
        <v>Não</v>
      </c>
      <c r="E119" s="20"/>
      <c r="F119" s="21"/>
      <c r="G119" s="20"/>
      <c r="H119" s="21"/>
      <c r="I119" s="22"/>
      <c r="J119" s="21"/>
    </row>
    <row r="120" spans="2:10" x14ac:dyDescent="0.25">
      <c r="B120" s="23">
        <v>43669</v>
      </c>
      <c r="C120" s="26">
        <v>0</v>
      </c>
      <c r="D120" s="25" t="str">
        <f t="shared" si="1"/>
        <v>Não</v>
      </c>
      <c r="E120" s="20"/>
      <c r="F120" s="21"/>
      <c r="G120" s="20"/>
      <c r="H120" s="21"/>
      <c r="I120" s="22"/>
      <c r="J120" s="21"/>
    </row>
    <row r="121" spans="2:10" x14ac:dyDescent="0.25">
      <c r="B121" s="23">
        <v>43670</v>
      </c>
      <c r="C121" s="26">
        <v>0</v>
      </c>
      <c r="D121" s="25" t="str">
        <f t="shared" si="1"/>
        <v>Não</v>
      </c>
      <c r="E121" s="20"/>
      <c r="F121" s="21"/>
      <c r="G121" s="20"/>
      <c r="H121" s="21"/>
      <c r="I121" s="22"/>
      <c r="J121" s="21"/>
    </row>
    <row r="122" spans="2:10" x14ac:dyDescent="0.25">
      <c r="B122" s="23">
        <v>43671</v>
      </c>
      <c r="C122" s="26">
        <v>0</v>
      </c>
      <c r="D122" s="25" t="str">
        <f t="shared" si="1"/>
        <v>Não</v>
      </c>
      <c r="E122" s="20"/>
      <c r="F122" s="21"/>
      <c r="G122" s="20"/>
      <c r="H122" s="21"/>
      <c r="I122" s="22"/>
      <c r="J122" s="21"/>
    </row>
    <row r="123" spans="2:10" x14ac:dyDescent="0.25">
      <c r="B123" s="23">
        <v>43672</v>
      </c>
      <c r="C123" s="26">
        <v>0</v>
      </c>
      <c r="D123" s="25" t="str">
        <f t="shared" si="1"/>
        <v>Não</v>
      </c>
      <c r="E123" s="17" t="s">
        <v>7</v>
      </c>
      <c r="F123" s="12" t="s">
        <v>7</v>
      </c>
      <c r="G123" s="17" t="s">
        <v>7</v>
      </c>
      <c r="H123" s="12" t="s">
        <v>7</v>
      </c>
      <c r="I123" s="4" t="s">
        <v>7</v>
      </c>
      <c r="J123" s="12" t="s">
        <v>7</v>
      </c>
    </row>
    <row r="124" spans="2:10" x14ac:dyDescent="0.25">
      <c r="B124" s="23">
        <v>43673</v>
      </c>
      <c r="C124" s="26">
        <v>10.4</v>
      </c>
      <c r="D124" s="25" t="str">
        <f t="shared" si="1"/>
        <v>Sim</v>
      </c>
      <c r="E124" s="20"/>
      <c r="F124" s="21"/>
      <c r="G124" s="20"/>
      <c r="H124" s="21"/>
      <c r="I124" s="22"/>
      <c r="J124" s="21"/>
    </row>
    <row r="125" spans="2:10" x14ac:dyDescent="0.25">
      <c r="B125" s="23">
        <v>43674</v>
      </c>
      <c r="C125" s="26">
        <v>0</v>
      </c>
      <c r="D125" s="25" t="str">
        <f t="shared" si="1"/>
        <v>Não</v>
      </c>
      <c r="E125" s="20"/>
      <c r="F125" s="21"/>
      <c r="G125" s="20"/>
      <c r="H125" s="21"/>
      <c r="I125" s="22"/>
      <c r="J125" s="21"/>
    </row>
    <row r="126" spans="2:10" x14ac:dyDescent="0.25">
      <c r="B126" s="23">
        <v>43675</v>
      </c>
      <c r="C126" s="26">
        <v>0</v>
      </c>
      <c r="D126" s="25" t="str">
        <f t="shared" si="1"/>
        <v>Não</v>
      </c>
      <c r="E126" s="17" t="s">
        <v>7</v>
      </c>
      <c r="F126" s="12" t="s">
        <v>7</v>
      </c>
      <c r="G126" s="17" t="s">
        <v>7</v>
      </c>
      <c r="H126" s="6" t="s">
        <v>8</v>
      </c>
      <c r="I126" s="5" t="s">
        <v>8</v>
      </c>
      <c r="J126" s="12" t="s">
        <v>7</v>
      </c>
    </row>
    <row r="127" spans="2:10" x14ac:dyDescent="0.25">
      <c r="B127" s="23">
        <v>43676</v>
      </c>
      <c r="C127" s="26">
        <v>0</v>
      </c>
      <c r="D127" s="25" t="str">
        <f t="shared" si="1"/>
        <v>Não</v>
      </c>
      <c r="E127" s="18" t="s">
        <v>7</v>
      </c>
      <c r="F127" s="19" t="s">
        <v>7</v>
      </c>
      <c r="G127" s="17" t="s">
        <v>7</v>
      </c>
      <c r="H127" s="12" t="s">
        <v>7</v>
      </c>
      <c r="I127" s="5" t="s">
        <v>8</v>
      </c>
      <c r="J127" s="12" t="s">
        <v>7</v>
      </c>
    </row>
    <row r="128" spans="2:10" x14ac:dyDescent="0.25">
      <c r="B128" s="23">
        <v>43677</v>
      </c>
      <c r="C128" s="26">
        <v>0</v>
      </c>
      <c r="D128" s="25" t="str">
        <f t="shared" si="1"/>
        <v>Não</v>
      </c>
      <c r="E128" s="18" t="s">
        <v>7</v>
      </c>
      <c r="F128" s="12" t="s">
        <v>7</v>
      </c>
      <c r="G128" s="17" t="s">
        <v>7</v>
      </c>
      <c r="H128" s="6" t="s">
        <v>8</v>
      </c>
      <c r="I128" s="4" t="s">
        <v>7</v>
      </c>
      <c r="J128" s="6" t="s">
        <v>8</v>
      </c>
    </row>
    <row r="129" spans="2:10" x14ac:dyDescent="0.25">
      <c r="B129" s="23">
        <v>43678</v>
      </c>
      <c r="C129" s="26">
        <v>0</v>
      </c>
      <c r="D129" s="25" t="str">
        <f t="shared" si="1"/>
        <v>Não</v>
      </c>
      <c r="E129" s="18" t="s">
        <v>7</v>
      </c>
      <c r="F129" s="12" t="s">
        <v>7</v>
      </c>
      <c r="G129" s="17" t="s">
        <v>7</v>
      </c>
      <c r="H129" s="6" t="s">
        <v>8</v>
      </c>
      <c r="I129" s="4" t="s">
        <v>7</v>
      </c>
      <c r="J129" s="6" t="s">
        <v>8</v>
      </c>
    </row>
    <row r="130" spans="2:10" x14ac:dyDescent="0.25">
      <c r="B130" s="23">
        <v>43679</v>
      </c>
      <c r="C130" s="26">
        <v>1.8</v>
      </c>
      <c r="D130" s="25" t="str">
        <f t="shared" si="1"/>
        <v>Sim</v>
      </c>
      <c r="E130" s="20"/>
      <c r="F130" s="21"/>
      <c r="G130" s="20"/>
      <c r="H130" s="21"/>
      <c r="I130" s="22"/>
      <c r="J130" s="21"/>
    </row>
    <row r="131" spans="2:10" x14ac:dyDescent="0.25">
      <c r="B131" s="23">
        <v>43680</v>
      </c>
      <c r="C131" s="26">
        <v>0</v>
      </c>
      <c r="D131" s="25" t="str">
        <f t="shared" si="1"/>
        <v>Não</v>
      </c>
      <c r="E131" s="20"/>
      <c r="F131" s="21"/>
      <c r="G131" s="20"/>
      <c r="H131" s="21"/>
      <c r="I131" s="22"/>
      <c r="J131" s="21"/>
    </row>
    <row r="132" spans="2:10" x14ac:dyDescent="0.25">
      <c r="B132" s="23">
        <v>43681</v>
      </c>
      <c r="C132" s="26">
        <v>0</v>
      </c>
      <c r="D132" s="25" t="str">
        <f t="shared" ref="D132:D184" si="2">IF(C132&gt;0,"Sim","Não")</f>
        <v>Não</v>
      </c>
      <c r="E132" s="20"/>
      <c r="F132" s="21"/>
      <c r="G132" s="20"/>
      <c r="H132" s="21"/>
      <c r="I132" s="22"/>
      <c r="J132" s="21"/>
    </row>
    <row r="133" spans="2:10" x14ac:dyDescent="0.25">
      <c r="B133" s="23">
        <v>43682</v>
      </c>
      <c r="C133" s="26">
        <v>0</v>
      </c>
      <c r="D133" s="25" t="str">
        <f t="shared" si="2"/>
        <v>Não</v>
      </c>
      <c r="E133" s="17" t="s">
        <v>7</v>
      </c>
      <c r="F133" s="6" t="s">
        <v>8</v>
      </c>
      <c r="G133" s="17" t="s">
        <v>7</v>
      </c>
      <c r="H133" s="12" t="s">
        <v>7</v>
      </c>
      <c r="I133" s="4" t="s">
        <v>7</v>
      </c>
      <c r="J133" s="6" t="s">
        <v>8</v>
      </c>
    </row>
    <row r="134" spans="2:10" x14ac:dyDescent="0.25">
      <c r="B134" s="23">
        <v>43683</v>
      </c>
      <c r="C134" s="26">
        <v>0</v>
      </c>
      <c r="D134" s="25" t="str">
        <f t="shared" si="2"/>
        <v>Não</v>
      </c>
      <c r="E134" s="17" t="s">
        <v>7</v>
      </c>
      <c r="F134" s="6" t="s">
        <v>8</v>
      </c>
      <c r="G134" s="17" t="s">
        <v>7</v>
      </c>
      <c r="H134" s="12" t="s">
        <v>7</v>
      </c>
      <c r="I134" s="4" t="s">
        <v>7</v>
      </c>
      <c r="J134" s="6" t="s">
        <v>8</v>
      </c>
    </row>
    <row r="135" spans="2:10" x14ac:dyDescent="0.25">
      <c r="B135" s="23">
        <v>43684</v>
      </c>
      <c r="C135" s="26">
        <v>0</v>
      </c>
      <c r="D135" s="25" t="str">
        <f t="shared" si="2"/>
        <v>Não</v>
      </c>
      <c r="E135" s="17" t="s">
        <v>7</v>
      </c>
      <c r="F135" s="12" t="s">
        <v>7</v>
      </c>
      <c r="G135" s="17" t="s">
        <v>7</v>
      </c>
      <c r="H135" s="12" t="s">
        <v>7</v>
      </c>
      <c r="I135" s="4" t="s">
        <v>7</v>
      </c>
      <c r="J135" s="6" t="s">
        <v>8</v>
      </c>
    </row>
    <row r="136" spans="2:10" x14ac:dyDescent="0.25">
      <c r="B136" s="23">
        <v>43685</v>
      </c>
      <c r="C136" s="26">
        <v>0</v>
      </c>
      <c r="D136" s="25" t="str">
        <f t="shared" si="2"/>
        <v>Não</v>
      </c>
      <c r="E136" s="20"/>
      <c r="F136" s="21"/>
      <c r="G136" s="20"/>
      <c r="H136" s="21"/>
      <c r="I136" s="22"/>
      <c r="J136" s="21"/>
    </row>
    <row r="137" spans="2:10" x14ac:dyDescent="0.25">
      <c r="B137" s="23">
        <v>43686</v>
      </c>
      <c r="C137" s="26">
        <v>0</v>
      </c>
      <c r="D137" s="25" t="str">
        <f t="shared" si="2"/>
        <v>Não</v>
      </c>
      <c r="E137" s="20"/>
      <c r="F137" s="21"/>
      <c r="G137" s="20"/>
      <c r="H137" s="21"/>
      <c r="I137" s="22"/>
      <c r="J137" s="21"/>
    </row>
    <row r="138" spans="2:10" x14ac:dyDescent="0.25">
      <c r="B138" s="23">
        <v>43687</v>
      </c>
      <c r="C138" s="26">
        <v>0</v>
      </c>
      <c r="D138" s="25" t="str">
        <f t="shared" si="2"/>
        <v>Não</v>
      </c>
      <c r="E138" s="20"/>
      <c r="F138" s="21"/>
      <c r="G138" s="20"/>
      <c r="H138" s="21"/>
      <c r="I138" s="22"/>
      <c r="J138" s="21"/>
    </row>
    <row r="139" spans="2:10" x14ac:dyDescent="0.25">
      <c r="B139" s="23">
        <v>43688</v>
      </c>
      <c r="C139" s="26">
        <v>0</v>
      </c>
      <c r="D139" s="25" t="str">
        <f t="shared" si="2"/>
        <v>Não</v>
      </c>
      <c r="E139" s="20"/>
      <c r="F139" s="21"/>
      <c r="G139" s="20"/>
      <c r="H139" s="21"/>
      <c r="I139" s="22"/>
      <c r="J139" s="21"/>
    </row>
    <row r="140" spans="2:10" x14ac:dyDescent="0.25">
      <c r="B140" s="23">
        <v>43689</v>
      </c>
      <c r="C140" s="26">
        <v>0</v>
      </c>
      <c r="D140" s="25" t="str">
        <f t="shared" si="2"/>
        <v>Não</v>
      </c>
      <c r="E140" s="17" t="s">
        <v>7</v>
      </c>
      <c r="F140" s="12" t="s">
        <v>7</v>
      </c>
      <c r="G140" s="17" t="s">
        <v>7</v>
      </c>
      <c r="H140" s="12" t="s">
        <v>7</v>
      </c>
      <c r="I140" s="4" t="s">
        <v>7</v>
      </c>
      <c r="J140" s="12" t="s">
        <v>7</v>
      </c>
    </row>
    <row r="141" spans="2:10" x14ac:dyDescent="0.25">
      <c r="B141" s="23">
        <v>43690</v>
      </c>
      <c r="C141" s="26">
        <v>1.9</v>
      </c>
      <c r="D141" s="25" t="str">
        <f t="shared" si="2"/>
        <v>Sim</v>
      </c>
      <c r="E141" s="20"/>
      <c r="F141" s="21"/>
      <c r="G141" s="20"/>
      <c r="H141" s="21"/>
      <c r="I141" s="22"/>
      <c r="J141" s="21"/>
    </row>
    <row r="142" spans="2:10" x14ac:dyDescent="0.25">
      <c r="B142" s="23">
        <v>43691</v>
      </c>
      <c r="C142" s="26">
        <v>0</v>
      </c>
      <c r="D142" s="25" t="str">
        <f t="shared" si="2"/>
        <v>Não</v>
      </c>
      <c r="E142" s="20"/>
      <c r="F142" s="21"/>
      <c r="G142" s="20"/>
      <c r="H142" s="21"/>
      <c r="I142" s="22"/>
      <c r="J142" s="21"/>
    </row>
    <row r="143" spans="2:10" x14ac:dyDescent="0.25">
      <c r="B143" s="23">
        <v>43692</v>
      </c>
      <c r="C143" s="26">
        <v>0</v>
      </c>
      <c r="D143" s="25" t="str">
        <f t="shared" si="2"/>
        <v>Não</v>
      </c>
      <c r="E143" s="20"/>
      <c r="F143" s="21"/>
      <c r="G143" s="20"/>
      <c r="H143" s="21"/>
      <c r="I143" s="22"/>
      <c r="J143" s="21"/>
    </row>
    <row r="144" spans="2:10" x14ac:dyDescent="0.25">
      <c r="B144" s="23">
        <v>43693</v>
      </c>
      <c r="C144" s="26">
        <v>0</v>
      </c>
      <c r="D144" s="25" t="str">
        <f t="shared" si="2"/>
        <v>Não</v>
      </c>
      <c r="E144" s="20"/>
      <c r="F144" s="21"/>
      <c r="G144" s="20"/>
      <c r="H144" s="21"/>
      <c r="I144" s="22"/>
      <c r="J144" s="21"/>
    </row>
    <row r="145" spans="2:10" x14ac:dyDescent="0.25">
      <c r="B145" s="23">
        <v>43694</v>
      </c>
      <c r="C145" s="26">
        <v>0</v>
      </c>
      <c r="D145" s="25" t="str">
        <f t="shared" si="2"/>
        <v>Não</v>
      </c>
      <c r="E145" s="20"/>
      <c r="F145" s="21"/>
      <c r="G145" s="20"/>
      <c r="H145" s="21"/>
      <c r="I145" s="22"/>
      <c r="J145" s="21"/>
    </row>
    <row r="146" spans="2:10" x14ac:dyDescent="0.25">
      <c r="B146" s="23">
        <v>43695</v>
      </c>
      <c r="C146" s="26">
        <v>10.1</v>
      </c>
      <c r="D146" s="25" t="str">
        <f t="shared" si="2"/>
        <v>Sim</v>
      </c>
      <c r="E146" s="20"/>
      <c r="F146" s="21"/>
      <c r="G146" s="20"/>
      <c r="H146" s="21"/>
      <c r="I146" s="22"/>
      <c r="J146" s="21"/>
    </row>
    <row r="147" spans="2:10" x14ac:dyDescent="0.25">
      <c r="B147" s="23">
        <v>43696</v>
      </c>
      <c r="C147" s="26">
        <v>1.6</v>
      </c>
      <c r="D147" s="25" t="str">
        <f t="shared" si="2"/>
        <v>Sim</v>
      </c>
      <c r="E147" s="17" t="s">
        <v>7</v>
      </c>
      <c r="F147" s="6" t="s">
        <v>8</v>
      </c>
      <c r="G147" s="14" t="s">
        <v>8</v>
      </c>
      <c r="H147" s="12" t="s">
        <v>7</v>
      </c>
      <c r="I147" s="5" t="s">
        <v>8</v>
      </c>
      <c r="J147" s="12" t="s">
        <v>7</v>
      </c>
    </row>
    <row r="148" spans="2:10" x14ac:dyDescent="0.25">
      <c r="B148" s="23">
        <v>43697</v>
      </c>
      <c r="C148" s="26">
        <v>0</v>
      </c>
      <c r="D148" s="25" t="str">
        <f t="shared" si="2"/>
        <v>Não</v>
      </c>
      <c r="E148" s="20"/>
      <c r="F148" s="21"/>
      <c r="G148" s="20"/>
      <c r="H148" s="21"/>
      <c r="I148" s="22"/>
      <c r="J148" s="21"/>
    </row>
    <row r="149" spans="2:10" x14ac:dyDescent="0.25">
      <c r="B149" s="23">
        <v>43698</v>
      </c>
      <c r="C149" s="26">
        <v>0</v>
      </c>
      <c r="D149" s="25" t="str">
        <f t="shared" si="2"/>
        <v>Não</v>
      </c>
      <c r="E149" s="20"/>
      <c r="F149" s="21"/>
      <c r="G149" s="20"/>
      <c r="H149" s="21"/>
      <c r="I149" s="22"/>
      <c r="J149" s="21"/>
    </row>
    <row r="150" spans="2:10" x14ac:dyDescent="0.25">
      <c r="B150" s="23">
        <v>43699</v>
      </c>
      <c r="C150" s="26">
        <v>0</v>
      </c>
      <c r="D150" s="25" t="str">
        <f t="shared" si="2"/>
        <v>Não</v>
      </c>
      <c r="E150" s="17" t="s">
        <v>7</v>
      </c>
      <c r="F150" s="6" t="s">
        <v>8</v>
      </c>
      <c r="G150" s="17" t="s">
        <v>7</v>
      </c>
      <c r="H150" s="12" t="s">
        <v>7</v>
      </c>
      <c r="I150" s="5" t="s">
        <v>8</v>
      </c>
      <c r="J150" s="6" t="s">
        <v>8</v>
      </c>
    </row>
    <row r="151" spans="2:10" x14ac:dyDescent="0.25">
      <c r="B151" s="23">
        <v>43700</v>
      </c>
      <c r="C151" s="26">
        <v>0.9</v>
      </c>
      <c r="D151" s="25" t="str">
        <f t="shared" si="2"/>
        <v>Sim</v>
      </c>
      <c r="E151" s="20"/>
      <c r="F151" s="21"/>
      <c r="G151" s="20"/>
      <c r="H151" s="21"/>
      <c r="I151" s="22"/>
      <c r="J151" s="21"/>
    </row>
    <row r="152" spans="2:10" x14ac:dyDescent="0.25">
      <c r="B152" s="23">
        <v>43701</v>
      </c>
      <c r="C152" s="26">
        <v>0</v>
      </c>
      <c r="D152" s="25" t="str">
        <f t="shared" si="2"/>
        <v>Não</v>
      </c>
      <c r="E152" s="20"/>
      <c r="F152" s="21"/>
      <c r="G152" s="20"/>
      <c r="H152" s="21"/>
      <c r="I152" s="22"/>
      <c r="J152" s="21"/>
    </row>
    <row r="153" spans="2:10" x14ac:dyDescent="0.25">
      <c r="B153" s="23">
        <v>43702</v>
      </c>
      <c r="C153" s="26">
        <v>0.2</v>
      </c>
      <c r="D153" s="25" t="str">
        <f t="shared" si="2"/>
        <v>Sim</v>
      </c>
      <c r="E153" s="20"/>
      <c r="F153" s="21"/>
      <c r="G153" s="20"/>
      <c r="H153" s="21"/>
      <c r="I153" s="22"/>
      <c r="J153" s="21"/>
    </row>
    <row r="154" spans="2:10" x14ac:dyDescent="0.25">
      <c r="B154" s="23">
        <v>43703</v>
      </c>
      <c r="C154" s="26">
        <v>0.9</v>
      </c>
      <c r="D154" s="25" t="str">
        <f t="shared" si="2"/>
        <v>Sim</v>
      </c>
      <c r="E154" s="20"/>
      <c r="F154" s="21"/>
      <c r="G154" s="20"/>
      <c r="H154" s="21"/>
      <c r="I154" s="22"/>
      <c r="J154" s="21"/>
    </row>
    <row r="155" spans="2:10" x14ac:dyDescent="0.25">
      <c r="B155" s="23">
        <v>43704</v>
      </c>
      <c r="C155" s="26">
        <v>0.2</v>
      </c>
      <c r="D155" s="25" t="str">
        <f t="shared" si="2"/>
        <v>Sim</v>
      </c>
      <c r="E155" s="20"/>
      <c r="F155" s="21"/>
      <c r="G155" s="20"/>
      <c r="H155" s="21"/>
      <c r="I155" s="22"/>
      <c r="J155" s="21"/>
    </row>
    <row r="156" spans="2:10" x14ac:dyDescent="0.25">
      <c r="B156" s="23">
        <v>43705</v>
      </c>
      <c r="C156" s="26">
        <v>0</v>
      </c>
      <c r="D156" s="25" t="str">
        <f t="shared" si="2"/>
        <v>Não</v>
      </c>
      <c r="E156" s="20"/>
      <c r="F156" s="21"/>
      <c r="G156" s="20"/>
      <c r="H156" s="21"/>
      <c r="I156" s="22"/>
      <c r="J156" s="21"/>
    </row>
    <row r="157" spans="2:10" x14ac:dyDescent="0.25">
      <c r="B157" s="23">
        <v>43706</v>
      </c>
      <c r="C157" s="26">
        <v>0</v>
      </c>
      <c r="D157" s="25" t="str">
        <f t="shared" si="2"/>
        <v>Não</v>
      </c>
      <c r="E157" s="17" t="s">
        <v>7</v>
      </c>
      <c r="F157" s="6" t="s">
        <v>8</v>
      </c>
      <c r="G157" s="17" t="s">
        <v>7</v>
      </c>
      <c r="H157" s="12" t="s">
        <v>7</v>
      </c>
      <c r="I157" s="5" t="s">
        <v>8</v>
      </c>
      <c r="J157" s="6" t="s">
        <v>8</v>
      </c>
    </row>
    <row r="158" spans="2:10" x14ac:dyDescent="0.25">
      <c r="B158" s="23">
        <v>43707</v>
      </c>
      <c r="C158" s="26">
        <v>0</v>
      </c>
      <c r="D158" s="25" t="str">
        <f t="shared" si="2"/>
        <v>Não</v>
      </c>
      <c r="E158" s="20"/>
      <c r="F158" s="21"/>
      <c r="G158" s="20"/>
      <c r="H158" s="21"/>
      <c r="I158" s="22"/>
      <c r="J158" s="21"/>
    </row>
    <row r="159" spans="2:10" x14ac:dyDescent="0.25">
      <c r="B159" s="23">
        <v>43708</v>
      </c>
      <c r="C159" s="26">
        <v>0.9</v>
      </c>
      <c r="D159" s="25" t="str">
        <f t="shared" si="2"/>
        <v>Sim</v>
      </c>
      <c r="E159" s="20"/>
      <c r="F159" s="21"/>
      <c r="G159" s="20"/>
      <c r="H159" s="21"/>
      <c r="I159" s="22"/>
      <c r="J159" s="21"/>
    </row>
    <row r="160" spans="2:10" x14ac:dyDescent="0.25">
      <c r="B160" s="23">
        <v>43709</v>
      </c>
      <c r="C160" s="26">
        <v>10.8</v>
      </c>
      <c r="D160" s="25" t="str">
        <f t="shared" si="2"/>
        <v>Sim</v>
      </c>
      <c r="E160" s="20"/>
      <c r="F160" s="21"/>
      <c r="G160" s="20"/>
      <c r="H160" s="21"/>
      <c r="I160" s="22"/>
      <c r="J160" s="21"/>
    </row>
    <row r="161" spans="2:10" x14ac:dyDescent="0.25">
      <c r="B161" s="23">
        <v>43710</v>
      </c>
      <c r="C161" s="26">
        <v>0</v>
      </c>
      <c r="D161" s="25" t="str">
        <f t="shared" si="2"/>
        <v>Não</v>
      </c>
      <c r="E161" s="20"/>
      <c r="F161" s="21"/>
      <c r="G161" s="20"/>
      <c r="H161" s="21"/>
      <c r="I161" s="22"/>
      <c r="J161" s="21"/>
    </row>
    <row r="162" spans="2:10" x14ac:dyDescent="0.25">
      <c r="B162" s="23">
        <v>43711</v>
      </c>
      <c r="C162" s="26">
        <v>0</v>
      </c>
      <c r="D162" s="25" t="str">
        <f t="shared" si="2"/>
        <v>Não</v>
      </c>
      <c r="E162" s="18" t="s">
        <v>7</v>
      </c>
      <c r="F162" s="19" t="s">
        <v>7</v>
      </c>
      <c r="G162" s="18" t="s">
        <v>7</v>
      </c>
      <c r="H162" s="19" t="s">
        <v>7</v>
      </c>
      <c r="I162" s="28" t="s">
        <v>7</v>
      </c>
      <c r="J162" s="6" t="s">
        <v>8</v>
      </c>
    </row>
    <row r="163" spans="2:10" x14ac:dyDescent="0.25">
      <c r="B163" s="23">
        <v>43712</v>
      </c>
      <c r="C163" s="26">
        <v>0</v>
      </c>
      <c r="D163" s="25" t="str">
        <f t="shared" si="2"/>
        <v>Não</v>
      </c>
      <c r="E163" s="20"/>
      <c r="F163" s="21"/>
      <c r="G163" s="20"/>
      <c r="H163" s="21"/>
      <c r="I163" s="22"/>
      <c r="J163" s="21"/>
    </row>
    <row r="164" spans="2:10" x14ac:dyDescent="0.25">
      <c r="B164" s="23">
        <v>43713</v>
      </c>
      <c r="C164" s="26">
        <v>0</v>
      </c>
      <c r="D164" s="25" t="str">
        <f t="shared" si="2"/>
        <v>Não</v>
      </c>
      <c r="E164" s="20"/>
      <c r="F164" s="21"/>
      <c r="G164" s="20"/>
      <c r="H164" s="21"/>
      <c r="I164" s="22"/>
      <c r="J164" s="21"/>
    </row>
    <row r="165" spans="2:10" x14ac:dyDescent="0.25">
      <c r="B165" s="23">
        <v>43714</v>
      </c>
      <c r="C165" s="26">
        <v>9.6</v>
      </c>
      <c r="D165" s="25" t="str">
        <f t="shared" si="2"/>
        <v>Sim</v>
      </c>
      <c r="E165" s="20"/>
      <c r="F165" s="21"/>
      <c r="G165" s="20"/>
      <c r="H165" s="21"/>
      <c r="I165" s="22"/>
      <c r="J165" s="21"/>
    </row>
    <row r="166" spans="2:10" x14ac:dyDescent="0.25">
      <c r="B166" s="23">
        <v>43715</v>
      </c>
      <c r="C166" s="26">
        <v>0.7</v>
      </c>
      <c r="D166" s="25" t="str">
        <f t="shared" si="2"/>
        <v>Sim</v>
      </c>
      <c r="E166" s="20"/>
      <c r="F166" s="21"/>
      <c r="G166" s="20"/>
      <c r="H166" s="21"/>
      <c r="I166" s="22"/>
      <c r="J166" s="21"/>
    </row>
    <row r="167" spans="2:10" x14ac:dyDescent="0.25">
      <c r="B167" s="23">
        <v>43716</v>
      </c>
      <c r="C167" s="26">
        <v>0.2</v>
      </c>
      <c r="D167" s="25" t="str">
        <f t="shared" si="2"/>
        <v>Sim</v>
      </c>
      <c r="E167" s="20"/>
      <c r="F167" s="21"/>
      <c r="G167" s="20"/>
      <c r="H167" s="21"/>
      <c r="I167" s="22"/>
      <c r="J167" s="21"/>
    </row>
    <row r="168" spans="2:10" x14ac:dyDescent="0.25">
      <c r="B168" s="23">
        <v>43717</v>
      </c>
      <c r="C168" s="26">
        <v>0</v>
      </c>
      <c r="D168" s="25" t="str">
        <f t="shared" si="2"/>
        <v>Não</v>
      </c>
      <c r="E168" s="20"/>
      <c r="F168" s="21"/>
      <c r="G168" s="20"/>
      <c r="H168" s="21"/>
      <c r="I168" s="22"/>
      <c r="J168" s="21"/>
    </row>
    <row r="169" spans="2:10" x14ac:dyDescent="0.25">
      <c r="B169" s="23">
        <v>43718</v>
      </c>
      <c r="C169" s="26">
        <v>0</v>
      </c>
      <c r="D169" s="25" t="str">
        <f t="shared" si="2"/>
        <v>Não</v>
      </c>
      <c r="E169" s="20"/>
      <c r="F169" s="21"/>
      <c r="G169" s="20"/>
      <c r="H169" s="21"/>
      <c r="I169" s="22"/>
      <c r="J169" s="21"/>
    </row>
    <row r="170" spans="2:10" x14ac:dyDescent="0.25">
      <c r="B170" s="23">
        <v>43719</v>
      </c>
      <c r="C170" s="26">
        <v>0</v>
      </c>
      <c r="D170" s="25" t="str">
        <f t="shared" si="2"/>
        <v>Não</v>
      </c>
      <c r="E170" s="20"/>
      <c r="F170" s="21"/>
      <c r="G170" s="20"/>
      <c r="H170" s="21"/>
      <c r="I170" s="22"/>
      <c r="J170" s="21"/>
    </row>
    <row r="171" spans="2:10" x14ac:dyDescent="0.25">
      <c r="B171" s="23">
        <v>43720</v>
      </c>
      <c r="C171" s="26">
        <v>0.5</v>
      </c>
      <c r="D171" s="25" t="str">
        <f t="shared" si="2"/>
        <v>Sim</v>
      </c>
      <c r="E171" s="20"/>
      <c r="F171" s="21"/>
      <c r="G171" s="20"/>
      <c r="H171" s="21"/>
      <c r="I171" s="22"/>
      <c r="J171" s="21"/>
    </row>
    <row r="172" spans="2:10" x14ac:dyDescent="0.25">
      <c r="B172" s="23">
        <v>43721</v>
      </c>
      <c r="C172" s="26">
        <v>0</v>
      </c>
      <c r="D172" s="25" t="str">
        <f t="shared" si="2"/>
        <v>Não</v>
      </c>
      <c r="E172" s="20"/>
      <c r="F172" s="21"/>
      <c r="G172" s="20"/>
      <c r="H172" s="21"/>
      <c r="I172" s="22"/>
      <c r="J172" s="21"/>
    </row>
    <row r="173" spans="2:10" x14ac:dyDescent="0.25">
      <c r="B173" s="23">
        <v>43722</v>
      </c>
      <c r="C173" s="26">
        <v>0</v>
      </c>
      <c r="D173" s="25" t="str">
        <f t="shared" si="2"/>
        <v>Não</v>
      </c>
      <c r="E173" s="20"/>
      <c r="F173" s="21"/>
      <c r="G173" s="20"/>
      <c r="H173" s="21"/>
      <c r="I173" s="22"/>
      <c r="J173" s="21"/>
    </row>
    <row r="174" spans="2:10" x14ac:dyDescent="0.25">
      <c r="B174" s="23">
        <v>43723</v>
      </c>
      <c r="C174" s="26">
        <v>0.2</v>
      </c>
      <c r="D174" s="25" t="str">
        <f t="shared" si="2"/>
        <v>Sim</v>
      </c>
      <c r="E174" s="20"/>
      <c r="F174" s="21"/>
      <c r="G174" s="20"/>
      <c r="H174" s="21"/>
      <c r="I174" s="22"/>
      <c r="J174" s="21"/>
    </row>
    <row r="175" spans="2:10" x14ac:dyDescent="0.25">
      <c r="B175" s="23">
        <v>43724</v>
      </c>
      <c r="C175" s="26">
        <v>0</v>
      </c>
      <c r="D175" s="25" t="str">
        <f t="shared" si="2"/>
        <v>Não</v>
      </c>
      <c r="E175" s="17" t="s">
        <v>7</v>
      </c>
      <c r="F175" s="12" t="s">
        <v>7</v>
      </c>
      <c r="G175" s="17" t="s">
        <v>7</v>
      </c>
      <c r="H175" s="12" t="s">
        <v>7</v>
      </c>
      <c r="I175" s="5" t="s">
        <v>8</v>
      </c>
      <c r="J175" s="12" t="s">
        <v>7</v>
      </c>
    </row>
    <row r="176" spans="2:10" x14ac:dyDescent="0.25">
      <c r="B176" s="23">
        <v>43725</v>
      </c>
      <c r="C176" s="26">
        <v>0</v>
      </c>
      <c r="D176" s="25" t="str">
        <f t="shared" si="2"/>
        <v>Não</v>
      </c>
      <c r="E176" s="20"/>
      <c r="F176" s="21"/>
      <c r="G176" s="20"/>
      <c r="H176" s="21"/>
      <c r="I176" s="22"/>
      <c r="J176" s="21"/>
    </row>
    <row r="177" spans="2:10" x14ac:dyDescent="0.25">
      <c r="B177" s="23">
        <v>43726</v>
      </c>
      <c r="C177" s="26">
        <v>13.4</v>
      </c>
      <c r="D177" s="25" t="str">
        <f t="shared" si="2"/>
        <v>Sim</v>
      </c>
      <c r="E177" s="20"/>
      <c r="F177" s="21"/>
      <c r="G177" s="20"/>
      <c r="H177" s="21"/>
      <c r="I177" s="22"/>
      <c r="J177" s="21"/>
    </row>
    <row r="178" spans="2:10" x14ac:dyDescent="0.25">
      <c r="B178" s="23">
        <v>43727</v>
      </c>
      <c r="C178" s="26">
        <v>8.6999999999999993</v>
      </c>
      <c r="D178" s="25" t="str">
        <f t="shared" si="2"/>
        <v>Sim</v>
      </c>
      <c r="E178" s="17" t="s">
        <v>7</v>
      </c>
      <c r="F178" s="12" t="s">
        <v>7</v>
      </c>
      <c r="G178" s="17" t="s">
        <v>7</v>
      </c>
      <c r="H178" s="6" t="s">
        <v>8</v>
      </c>
      <c r="I178" s="5" t="s">
        <v>8</v>
      </c>
      <c r="J178" s="6" t="s">
        <v>8</v>
      </c>
    </row>
    <row r="179" spans="2:10" x14ac:dyDescent="0.25">
      <c r="B179" s="23">
        <v>43728</v>
      </c>
      <c r="C179" s="26">
        <v>14.4</v>
      </c>
      <c r="D179" s="25" t="str">
        <f t="shared" si="2"/>
        <v>Sim</v>
      </c>
      <c r="E179" s="20"/>
      <c r="F179" s="21"/>
      <c r="G179" s="20"/>
      <c r="H179" s="21"/>
      <c r="I179" s="22"/>
      <c r="J179" s="21"/>
    </row>
    <row r="180" spans="2:10" x14ac:dyDescent="0.25">
      <c r="B180" s="23">
        <v>43729</v>
      </c>
      <c r="C180" s="26">
        <v>0</v>
      </c>
      <c r="D180" s="25" t="str">
        <f t="shared" si="2"/>
        <v>Não</v>
      </c>
      <c r="E180" s="20"/>
      <c r="F180" s="21"/>
      <c r="G180" s="20"/>
      <c r="H180" s="21"/>
      <c r="I180" s="22"/>
      <c r="J180" s="21"/>
    </row>
    <row r="181" spans="2:10" x14ac:dyDescent="0.25">
      <c r="B181" s="23">
        <v>43730</v>
      </c>
      <c r="C181" s="26">
        <v>0</v>
      </c>
      <c r="D181" s="25" t="str">
        <f t="shared" si="2"/>
        <v>Não</v>
      </c>
      <c r="E181" s="20"/>
      <c r="F181" s="21"/>
      <c r="G181" s="20"/>
      <c r="H181" s="21"/>
      <c r="I181" s="22"/>
      <c r="J181" s="21"/>
    </row>
    <row r="182" spans="2:10" x14ac:dyDescent="0.25">
      <c r="B182" s="23">
        <v>43731</v>
      </c>
      <c r="C182" s="26">
        <v>0</v>
      </c>
      <c r="D182" s="25" t="str">
        <f t="shared" si="2"/>
        <v>Não</v>
      </c>
      <c r="E182" s="20"/>
      <c r="F182" s="21"/>
      <c r="G182" s="20"/>
      <c r="H182" s="21"/>
      <c r="I182" s="22"/>
      <c r="J182" s="21"/>
    </row>
    <row r="183" spans="2:10" x14ac:dyDescent="0.25">
      <c r="B183" s="23">
        <v>43732</v>
      </c>
      <c r="C183" s="26">
        <v>0</v>
      </c>
      <c r="D183" s="25" t="str">
        <f t="shared" si="2"/>
        <v>Não</v>
      </c>
      <c r="E183" s="20"/>
      <c r="F183" s="21"/>
      <c r="G183" s="20"/>
      <c r="H183" s="21"/>
      <c r="I183" s="22"/>
      <c r="J183" s="21"/>
    </row>
    <row r="184" spans="2:10" x14ac:dyDescent="0.25">
      <c r="B184" s="23">
        <v>43733</v>
      </c>
      <c r="C184" s="26">
        <v>0</v>
      </c>
      <c r="D184" s="25" t="str">
        <f t="shared" si="2"/>
        <v>Não</v>
      </c>
      <c r="E184" s="17" t="s">
        <v>7</v>
      </c>
      <c r="F184" s="12" t="s">
        <v>7</v>
      </c>
      <c r="G184" s="17" t="s">
        <v>7</v>
      </c>
      <c r="H184" s="12" t="s">
        <v>7</v>
      </c>
      <c r="I184" s="4" t="s">
        <v>7</v>
      </c>
      <c r="J184" s="6" t="s">
        <v>8</v>
      </c>
    </row>
  </sheetData>
  <mergeCells count="7">
    <mergeCell ref="E1:J1"/>
    <mergeCell ref="E2:F2"/>
    <mergeCell ref="G2:H2"/>
    <mergeCell ref="I2:J2"/>
    <mergeCell ref="B1:B3"/>
    <mergeCell ref="C1:C3"/>
    <mergeCell ref="D1:D3"/>
  </mergeCells>
  <conditionalFormatting sqref="D1 D4:D1048576">
    <cfRule type="containsText" dxfId="7313" priority="4" operator="containsText" text="Sim">
      <formula>NOT(ISERROR(SEARCH("Sim",D1)))</formula>
    </cfRule>
  </conditionalFormatting>
  <conditionalFormatting sqref="D4:D184">
    <cfRule type="cellIs" dxfId="7312" priority="6" operator="equal">
      <formula>"Sim"</formula>
    </cfRule>
  </conditionalFormatting>
  <conditionalFormatting sqref="E8">
    <cfRule type="cellIs" dxfId="7311" priority="5" operator="equal">
      <formula>"Médio"</formula>
    </cfRule>
  </conditionalFormatting>
  <conditionalFormatting sqref="E1:J1048576">
    <cfRule type="containsText" dxfId="7310" priority="1" operator="containsText" text="Baixo">
      <formula>NOT(ISERROR(SEARCH("Baixo",E1)))</formula>
    </cfRule>
    <cfRule type="containsText" dxfId="7309" priority="2" operator="containsText" text="Médio">
      <formula>NOT(ISERROR(SEARCH("Médio",E1)))</formula>
    </cfRule>
    <cfRule type="containsText" dxfId="7308" priority="3" operator="containsText" text="Alto">
      <formula>NOT(ISERROR(SEARCH("Alto",E1)))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C21D-1969-4419-A15F-323CAA7270BF}">
  <dimension ref="A1:S183"/>
  <sheetViews>
    <sheetView zoomScale="85" zoomScaleNormal="85" workbookViewId="0">
      <selection activeCell="G44" sqref="G44"/>
    </sheetView>
  </sheetViews>
  <sheetFormatPr defaultRowHeight="15" x14ac:dyDescent="0.25"/>
  <cols>
    <col min="4" max="5" width="9.5703125" customWidth="1"/>
    <col min="6" max="6" width="11.42578125" customWidth="1"/>
    <col min="8" max="8" width="11.140625" customWidth="1"/>
    <col min="9" max="9" width="11" customWidth="1"/>
    <col min="12" max="12" width="11.140625" customWidth="1"/>
  </cols>
  <sheetData>
    <row r="1" spans="1:19" x14ac:dyDescent="0.25">
      <c r="A1" s="2" t="s">
        <v>23</v>
      </c>
      <c r="B1" s="2" t="s">
        <v>24</v>
      </c>
      <c r="C1" s="2" t="s">
        <v>27</v>
      </c>
      <c r="D1" s="2" t="s">
        <v>28</v>
      </c>
      <c r="E1" s="2" t="s">
        <v>29</v>
      </c>
      <c r="F1" s="1" t="s">
        <v>25</v>
      </c>
      <c r="H1" s="121" t="s">
        <v>30</v>
      </c>
      <c r="I1" s="121" t="s">
        <v>31</v>
      </c>
      <c r="J1" s="123" t="s">
        <v>32</v>
      </c>
      <c r="K1" s="123"/>
      <c r="L1" s="124"/>
      <c r="O1" s="111" t="s">
        <v>34</v>
      </c>
      <c r="P1" s="112"/>
      <c r="Q1" s="112"/>
      <c r="R1" s="112"/>
      <c r="S1" s="113"/>
    </row>
    <row r="2" spans="1:19" ht="19.5" customHeight="1" x14ac:dyDescent="0.25">
      <c r="A2" s="29" t="s">
        <v>21</v>
      </c>
      <c r="B2" s="29" t="s">
        <v>8</v>
      </c>
      <c r="C2" s="44">
        <v>0</v>
      </c>
      <c r="D2" s="30">
        <v>1</v>
      </c>
      <c r="E2" s="30">
        <v>1</v>
      </c>
      <c r="F2" s="31">
        <v>1</v>
      </c>
      <c r="H2" s="120"/>
      <c r="I2" s="122"/>
      <c r="J2" s="47" t="s">
        <v>7</v>
      </c>
      <c r="K2" s="47" t="s">
        <v>8</v>
      </c>
      <c r="L2" s="48" t="s">
        <v>9</v>
      </c>
      <c r="O2" s="32">
        <v>43557</v>
      </c>
      <c r="P2" s="29" t="s">
        <v>21</v>
      </c>
      <c r="Q2" s="29" t="s">
        <v>8</v>
      </c>
      <c r="R2" s="30">
        <v>1</v>
      </c>
      <c r="S2" s="31">
        <v>1</v>
      </c>
    </row>
    <row r="3" spans="1:19" ht="15.75" customHeight="1" x14ac:dyDescent="0.25">
      <c r="A3" s="29" t="s">
        <v>21</v>
      </c>
      <c r="B3" s="29" t="s">
        <v>8</v>
      </c>
      <c r="C3" s="44">
        <v>0</v>
      </c>
      <c r="D3" s="30">
        <v>0</v>
      </c>
      <c r="E3" s="30">
        <v>1</v>
      </c>
      <c r="F3" s="31">
        <v>2</v>
      </c>
      <c r="H3" s="37">
        <v>0</v>
      </c>
      <c r="I3">
        <f>SUM(J8:L8)</f>
        <v>31</v>
      </c>
      <c r="J3" s="35">
        <f>J8/I3</f>
        <v>0.5161290322580645</v>
      </c>
      <c r="K3" s="35">
        <f>K8/I3</f>
        <v>0.22580645161290322</v>
      </c>
      <c r="L3" s="36">
        <f>L8/I3</f>
        <v>0.25806451612903225</v>
      </c>
      <c r="O3" s="32">
        <v>43558</v>
      </c>
      <c r="P3" s="29" t="s">
        <v>21</v>
      </c>
      <c r="Q3" s="29" t="s">
        <v>8</v>
      </c>
      <c r="R3" s="30">
        <v>0</v>
      </c>
      <c r="S3" s="31">
        <v>2</v>
      </c>
    </row>
    <row r="4" spans="1:19" x14ac:dyDescent="0.25">
      <c r="A4" s="29" t="s">
        <v>21</v>
      </c>
      <c r="B4" s="29"/>
      <c r="C4" s="30">
        <v>0</v>
      </c>
      <c r="D4" s="30">
        <v>0</v>
      </c>
      <c r="E4" s="30">
        <v>1</v>
      </c>
      <c r="F4" s="31">
        <v>3</v>
      </c>
      <c r="H4" s="37">
        <v>1</v>
      </c>
      <c r="I4">
        <f t="shared" ref="I4:I6" si="0">SUM(J9:L9)</f>
        <v>17</v>
      </c>
      <c r="J4" s="38">
        <f t="shared" ref="J4:J6" si="1">J9/I4</f>
        <v>0.52941176470588236</v>
      </c>
      <c r="K4" s="38">
        <f t="shared" ref="K4:K6" si="2">K9/I4</f>
        <v>0.29411764705882354</v>
      </c>
      <c r="L4" s="39">
        <f t="shared" ref="L4:L6" si="3">L9/I4</f>
        <v>0.17647058823529413</v>
      </c>
      <c r="O4" s="32">
        <v>43563</v>
      </c>
      <c r="P4" s="29" t="s">
        <v>22</v>
      </c>
      <c r="Q4" s="29" t="s">
        <v>9</v>
      </c>
      <c r="R4" s="30">
        <v>3</v>
      </c>
      <c r="S4" s="31">
        <v>0</v>
      </c>
    </row>
    <row r="5" spans="1:19" x14ac:dyDescent="0.25">
      <c r="A5" s="29" t="s">
        <v>21</v>
      </c>
      <c r="B5" s="29"/>
      <c r="C5" s="30">
        <v>0</v>
      </c>
      <c r="D5" s="30">
        <v>0</v>
      </c>
      <c r="E5" s="30">
        <v>0</v>
      </c>
      <c r="F5" s="31">
        <v>4</v>
      </c>
      <c r="H5" s="37">
        <v>2</v>
      </c>
      <c r="I5">
        <f t="shared" si="0"/>
        <v>5</v>
      </c>
      <c r="J5" s="38">
        <f t="shared" si="1"/>
        <v>0.4</v>
      </c>
      <c r="K5" s="38">
        <f t="shared" si="2"/>
        <v>0.2</v>
      </c>
      <c r="L5" s="39">
        <f t="shared" si="3"/>
        <v>0.4</v>
      </c>
      <c r="O5" s="32">
        <v>43564</v>
      </c>
      <c r="P5" s="29" t="s">
        <v>21</v>
      </c>
      <c r="Q5" s="29" t="s">
        <v>9</v>
      </c>
      <c r="R5" s="30">
        <v>2</v>
      </c>
      <c r="S5" s="31">
        <v>1</v>
      </c>
    </row>
    <row r="6" spans="1:19" x14ac:dyDescent="0.25">
      <c r="A6" s="29" t="s">
        <v>22</v>
      </c>
      <c r="B6" s="29"/>
      <c r="C6" s="45">
        <v>1</v>
      </c>
      <c r="D6" s="30">
        <v>1</v>
      </c>
      <c r="E6" s="30">
        <v>1</v>
      </c>
      <c r="F6" s="31">
        <v>0</v>
      </c>
      <c r="H6" s="37">
        <v>3</v>
      </c>
      <c r="I6">
        <f t="shared" si="0"/>
        <v>10</v>
      </c>
      <c r="J6" s="38">
        <f t="shared" si="1"/>
        <v>0.1</v>
      </c>
      <c r="K6" s="38">
        <f t="shared" si="2"/>
        <v>0.5</v>
      </c>
      <c r="L6" s="39">
        <f t="shared" si="3"/>
        <v>0.4</v>
      </c>
      <c r="O6" s="32">
        <v>43565</v>
      </c>
      <c r="P6" s="29" t="s">
        <v>21</v>
      </c>
      <c r="Q6" s="29" t="s">
        <v>9</v>
      </c>
      <c r="R6" s="30">
        <v>1</v>
      </c>
      <c r="S6" s="31">
        <v>2</v>
      </c>
    </row>
    <row r="7" spans="1:19" x14ac:dyDescent="0.25">
      <c r="A7" s="29" t="s">
        <v>22</v>
      </c>
      <c r="B7" s="29"/>
      <c r="C7" s="45">
        <v>2</v>
      </c>
      <c r="D7" s="30">
        <v>2</v>
      </c>
      <c r="E7" s="30">
        <v>2</v>
      </c>
      <c r="F7" s="31">
        <v>0</v>
      </c>
      <c r="H7" s="49" t="s">
        <v>26</v>
      </c>
      <c r="I7" s="46">
        <v>63</v>
      </c>
      <c r="J7" s="111" t="s">
        <v>33</v>
      </c>
      <c r="K7" s="112"/>
      <c r="L7" s="113"/>
      <c r="O7" s="32">
        <v>43566</v>
      </c>
      <c r="P7" s="29" t="s">
        <v>21</v>
      </c>
      <c r="Q7" s="29" t="s">
        <v>9</v>
      </c>
      <c r="R7" s="30">
        <v>0</v>
      </c>
      <c r="S7" s="31">
        <v>3</v>
      </c>
    </row>
    <row r="8" spans="1:19" x14ac:dyDescent="0.25">
      <c r="A8" s="29" t="s">
        <v>22</v>
      </c>
      <c r="B8" s="29" t="s">
        <v>9</v>
      </c>
      <c r="C8" s="44">
        <v>2</v>
      </c>
      <c r="D8" s="30">
        <v>3</v>
      </c>
      <c r="E8" s="30">
        <v>3</v>
      </c>
      <c r="F8" s="31">
        <v>0</v>
      </c>
      <c r="H8" s="37">
        <v>0</v>
      </c>
      <c r="J8">
        <v>16</v>
      </c>
      <c r="K8">
        <v>7</v>
      </c>
      <c r="L8" s="40">
        <v>8</v>
      </c>
      <c r="O8" s="32">
        <v>43567</v>
      </c>
      <c r="P8" s="29" t="s">
        <v>21</v>
      </c>
      <c r="Q8" s="29" t="s">
        <v>8</v>
      </c>
      <c r="R8" s="30">
        <v>0</v>
      </c>
      <c r="S8" s="31">
        <v>4</v>
      </c>
    </row>
    <row r="9" spans="1:19" x14ac:dyDescent="0.25">
      <c r="A9" s="29" t="s">
        <v>21</v>
      </c>
      <c r="B9" s="29" t="s">
        <v>9</v>
      </c>
      <c r="C9" s="44">
        <v>1</v>
      </c>
      <c r="D9" s="30">
        <v>2</v>
      </c>
      <c r="E9" s="30">
        <v>3</v>
      </c>
      <c r="F9" s="31">
        <v>1</v>
      </c>
      <c r="H9" s="37">
        <v>1</v>
      </c>
      <c r="J9">
        <v>9</v>
      </c>
      <c r="K9">
        <v>5</v>
      </c>
      <c r="L9" s="40">
        <v>3</v>
      </c>
      <c r="O9" s="32">
        <v>43570</v>
      </c>
      <c r="P9" s="29" t="s">
        <v>21</v>
      </c>
      <c r="Q9" s="29" t="s">
        <v>8</v>
      </c>
      <c r="R9" s="30">
        <v>0</v>
      </c>
      <c r="S9" s="31">
        <v>7</v>
      </c>
    </row>
    <row r="10" spans="1:19" x14ac:dyDescent="0.25">
      <c r="A10" s="29" t="s">
        <v>21</v>
      </c>
      <c r="B10" s="29" t="s">
        <v>9</v>
      </c>
      <c r="C10" s="44">
        <v>0</v>
      </c>
      <c r="D10" s="30">
        <v>1</v>
      </c>
      <c r="E10" s="30">
        <v>3</v>
      </c>
      <c r="F10" s="31">
        <v>2</v>
      </c>
      <c r="H10" s="37">
        <v>2</v>
      </c>
      <c r="J10">
        <v>2</v>
      </c>
      <c r="K10">
        <v>1</v>
      </c>
      <c r="L10" s="40">
        <v>2</v>
      </c>
      <c r="O10" s="32">
        <v>43571</v>
      </c>
      <c r="P10" s="29" t="s">
        <v>22</v>
      </c>
      <c r="Q10" s="29" t="s">
        <v>8</v>
      </c>
      <c r="R10" s="30">
        <v>1</v>
      </c>
      <c r="S10" s="31">
        <v>0</v>
      </c>
    </row>
    <row r="11" spans="1:19" x14ac:dyDescent="0.25">
      <c r="A11" s="29" t="s">
        <v>21</v>
      </c>
      <c r="B11" s="29" t="s">
        <v>9</v>
      </c>
      <c r="C11" s="44">
        <v>0</v>
      </c>
      <c r="D11" s="30">
        <v>0</v>
      </c>
      <c r="E11" s="30">
        <v>2</v>
      </c>
      <c r="F11" s="31">
        <v>3</v>
      </c>
      <c r="H11" s="37">
        <v>3</v>
      </c>
      <c r="I11" s="42"/>
      <c r="J11" s="42">
        <v>1</v>
      </c>
      <c r="K11" s="42">
        <v>5</v>
      </c>
      <c r="L11" s="43">
        <v>4</v>
      </c>
      <c r="O11" s="32">
        <v>43572</v>
      </c>
      <c r="P11" s="29" t="s">
        <v>21</v>
      </c>
      <c r="Q11" s="29" t="s">
        <v>9</v>
      </c>
      <c r="R11" s="30">
        <v>1</v>
      </c>
      <c r="S11" s="31">
        <v>1</v>
      </c>
    </row>
    <row r="12" spans="1:19" x14ac:dyDescent="0.25">
      <c r="A12" s="29" t="s">
        <v>21</v>
      </c>
      <c r="B12" s="29" t="s">
        <v>8</v>
      </c>
      <c r="C12" s="44">
        <v>0</v>
      </c>
      <c r="D12" s="30">
        <v>0</v>
      </c>
      <c r="E12" s="30">
        <v>1</v>
      </c>
      <c r="F12" s="31">
        <v>4</v>
      </c>
      <c r="O12" s="32">
        <v>43573</v>
      </c>
      <c r="P12" s="29" t="s">
        <v>21</v>
      </c>
      <c r="Q12" s="29" t="s">
        <v>8</v>
      </c>
      <c r="R12" s="30">
        <v>1</v>
      </c>
      <c r="S12" s="31">
        <v>2</v>
      </c>
    </row>
    <row r="13" spans="1:19" x14ac:dyDescent="0.25">
      <c r="A13" s="29" t="s">
        <v>21</v>
      </c>
      <c r="B13" s="29"/>
      <c r="C13" s="45">
        <v>0</v>
      </c>
      <c r="D13" s="30">
        <v>0</v>
      </c>
      <c r="E13" s="30">
        <v>0</v>
      </c>
      <c r="F13" s="31">
        <v>5</v>
      </c>
      <c r="H13" s="111" t="s">
        <v>35</v>
      </c>
      <c r="I13" s="112"/>
      <c r="J13" s="112"/>
      <c r="K13" s="112"/>
      <c r="L13" s="113"/>
      <c r="O13" s="32">
        <v>43577</v>
      </c>
      <c r="P13" s="29" t="s">
        <v>22</v>
      </c>
      <c r="Q13" s="29" t="s">
        <v>7</v>
      </c>
      <c r="R13" s="30">
        <v>1</v>
      </c>
      <c r="S13" s="31">
        <v>0</v>
      </c>
    </row>
    <row r="14" spans="1:19" x14ac:dyDescent="0.25">
      <c r="A14" s="29" t="s">
        <v>21</v>
      </c>
      <c r="B14" s="29"/>
      <c r="C14" s="45">
        <v>0</v>
      </c>
      <c r="D14" s="30">
        <v>0</v>
      </c>
      <c r="E14" s="30">
        <v>0</v>
      </c>
      <c r="F14" s="31">
        <v>6</v>
      </c>
      <c r="H14" s="33">
        <v>0</v>
      </c>
      <c r="I14" s="34">
        <f>J21+K21+L21</f>
        <v>20</v>
      </c>
      <c r="J14" s="35">
        <f>J21/I14</f>
        <v>0.4</v>
      </c>
      <c r="K14" s="35">
        <f>K21/I14</f>
        <v>0.25</v>
      </c>
      <c r="L14" s="36">
        <f>L21/I14</f>
        <v>0.35</v>
      </c>
      <c r="O14" s="32">
        <v>43578</v>
      </c>
      <c r="P14" s="29" t="s">
        <v>21</v>
      </c>
      <c r="Q14" s="29" t="s">
        <v>7</v>
      </c>
      <c r="R14" s="30">
        <v>1</v>
      </c>
      <c r="S14" s="31">
        <v>1</v>
      </c>
    </row>
    <row r="15" spans="1:19" x14ac:dyDescent="0.25">
      <c r="A15" s="29" t="s">
        <v>21</v>
      </c>
      <c r="B15" s="29" t="s">
        <v>8</v>
      </c>
      <c r="C15" s="44">
        <v>0</v>
      </c>
      <c r="D15" s="30">
        <v>0</v>
      </c>
      <c r="E15" s="30">
        <v>0</v>
      </c>
      <c r="F15" s="31">
        <v>7</v>
      </c>
      <c r="H15" s="37">
        <v>1</v>
      </c>
      <c r="I15">
        <f>J22+K22+L22</f>
        <v>22</v>
      </c>
      <c r="J15" s="38">
        <f t="shared" ref="J15:J19" si="4">J22/I15</f>
        <v>0.68181818181818177</v>
      </c>
      <c r="K15" s="38">
        <f t="shared" ref="K15:K19" si="5">K22/I15</f>
        <v>0.27272727272727271</v>
      </c>
      <c r="L15" s="39">
        <f t="shared" ref="L15:L19" si="6">L22/I15</f>
        <v>4.5454545454545456E-2</v>
      </c>
      <c r="O15" s="32">
        <v>43579</v>
      </c>
      <c r="P15" s="29" t="s">
        <v>22</v>
      </c>
      <c r="Q15" s="29" t="s">
        <v>8</v>
      </c>
      <c r="R15" s="30">
        <v>2</v>
      </c>
      <c r="S15" s="31">
        <v>0</v>
      </c>
    </row>
    <row r="16" spans="1:19" x14ac:dyDescent="0.25">
      <c r="A16" s="29" t="s">
        <v>22</v>
      </c>
      <c r="B16" s="29" t="s">
        <v>8</v>
      </c>
      <c r="C16" s="44">
        <v>1</v>
      </c>
      <c r="D16" s="30">
        <v>1</v>
      </c>
      <c r="E16" s="30">
        <v>1</v>
      </c>
      <c r="F16" s="31">
        <v>0</v>
      </c>
      <c r="H16" s="37">
        <v>2</v>
      </c>
      <c r="I16">
        <f t="shared" ref="I16:I19" si="7">J23+K23+L23</f>
        <v>8</v>
      </c>
      <c r="J16" s="38">
        <f t="shared" si="4"/>
        <v>0.5</v>
      </c>
      <c r="K16" s="38">
        <f t="shared" si="5"/>
        <v>0.25</v>
      </c>
      <c r="L16" s="39">
        <f t="shared" si="6"/>
        <v>0.25</v>
      </c>
      <c r="O16" s="32">
        <v>43580</v>
      </c>
      <c r="P16" s="29" t="s">
        <v>21</v>
      </c>
      <c r="Q16" s="29" t="s">
        <v>8</v>
      </c>
      <c r="R16" s="30">
        <v>1</v>
      </c>
      <c r="S16" s="31">
        <v>1</v>
      </c>
    </row>
    <row r="17" spans="1:19" x14ac:dyDescent="0.25">
      <c r="A17" s="29" t="s">
        <v>21</v>
      </c>
      <c r="B17" s="29" t="s">
        <v>9</v>
      </c>
      <c r="C17" s="44">
        <v>1</v>
      </c>
      <c r="D17" s="30">
        <v>1</v>
      </c>
      <c r="E17" s="30">
        <v>1</v>
      </c>
      <c r="F17" s="31">
        <v>1</v>
      </c>
      <c r="H17" s="37">
        <v>3</v>
      </c>
      <c r="I17">
        <f t="shared" si="7"/>
        <v>3</v>
      </c>
      <c r="J17" s="38">
        <f t="shared" si="4"/>
        <v>0</v>
      </c>
      <c r="K17" s="38">
        <f t="shared" si="5"/>
        <v>0</v>
      </c>
      <c r="L17" s="39">
        <f t="shared" si="6"/>
        <v>1</v>
      </c>
      <c r="O17" s="32">
        <v>43581</v>
      </c>
      <c r="P17" s="29" t="s">
        <v>21</v>
      </c>
      <c r="Q17" s="29" t="s">
        <v>9</v>
      </c>
      <c r="R17" s="30">
        <v>1</v>
      </c>
      <c r="S17" s="31">
        <v>2</v>
      </c>
    </row>
    <row r="18" spans="1:19" x14ac:dyDescent="0.25">
      <c r="A18" s="29" t="s">
        <v>21</v>
      </c>
      <c r="B18" s="29" t="s">
        <v>8</v>
      </c>
      <c r="C18" s="44">
        <v>0</v>
      </c>
      <c r="D18" s="30">
        <v>1</v>
      </c>
      <c r="E18" s="30">
        <v>1</v>
      </c>
      <c r="F18" s="31">
        <v>2</v>
      </c>
      <c r="H18" s="37">
        <v>4</v>
      </c>
      <c r="I18">
        <f t="shared" si="7"/>
        <v>4</v>
      </c>
      <c r="J18" s="38">
        <f t="shared" si="4"/>
        <v>0</v>
      </c>
      <c r="K18" s="38">
        <f t="shared" si="5"/>
        <v>0.5</v>
      </c>
      <c r="L18" s="39">
        <f t="shared" si="6"/>
        <v>0.5</v>
      </c>
      <c r="O18" s="32">
        <v>43584</v>
      </c>
      <c r="P18" s="29" t="s">
        <v>21</v>
      </c>
      <c r="Q18" s="29" t="s">
        <v>8</v>
      </c>
      <c r="R18" s="30">
        <v>0</v>
      </c>
      <c r="S18" s="31">
        <v>5</v>
      </c>
    </row>
    <row r="19" spans="1:19" x14ac:dyDescent="0.25">
      <c r="A19" s="29" t="s">
        <v>21</v>
      </c>
      <c r="B19" s="29"/>
      <c r="C19" s="45">
        <v>0</v>
      </c>
      <c r="D19" s="30">
        <v>0</v>
      </c>
      <c r="E19" s="30">
        <v>1</v>
      </c>
      <c r="F19" s="31">
        <v>3</v>
      </c>
      <c r="H19" s="37">
        <v>5</v>
      </c>
      <c r="I19">
        <f t="shared" si="7"/>
        <v>6</v>
      </c>
      <c r="J19" s="38">
        <f t="shared" si="4"/>
        <v>0.16666666666666666</v>
      </c>
      <c r="K19" s="38">
        <f t="shared" si="5"/>
        <v>0.5</v>
      </c>
      <c r="L19" s="39">
        <f t="shared" si="6"/>
        <v>0.33333333333333331</v>
      </c>
      <c r="O19" s="32">
        <v>43585</v>
      </c>
      <c r="P19" s="29" t="s">
        <v>21</v>
      </c>
      <c r="Q19" s="29" t="s">
        <v>8</v>
      </c>
      <c r="R19" s="30">
        <v>0</v>
      </c>
      <c r="S19" s="31">
        <v>6</v>
      </c>
    </row>
    <row r="20" spans="1:19" x14ac:dyDescent="0.25">
      <c r="A20" s="29" t="s">
        <v>21</v>
      </c>
      <c r="B20" s="29"/>
      <c r="C20" s="45">
        <v>0</v>
      </c>
      <c r="D20" s="30">
        <v>0</v>
      </c>
      <c r="E20" s="30">
        <v>1</v>
      </c>
      <c r="F20" s="31">
        <v>4</v>
      </c>
      <c r="H20" s="49" t="s">
        <v>26</v>
      </c>
      <c r="I20" s="46">
        <f>SUM(I14:I19)</f>
        <v>63</v>
      </c>
      <c r="J20" s="111" t="s">
        <v>33</v>
      </c>
      <c r="K20" s="112"/>
      <c r="L20" s="113"/>
      <c r="O20" s="32">
        <v>43587</v>
      </c>
      <c r="P20" s="29" t="s">
        <v>21</v>
      </c>
      <c r="Q20" s="29" t="s">
        <v>7</v>
      </c>
      <c r="R20" s="30">
        <v>0</v>
      </c>
      <c r="S20" s="31">
        <v>8</v>
      </c>
    </row>
    <row r="21" spans="1:19" x14ac:dyDescent="0.25">
      <c r="A21" s="29" t="s">
        <v>21</v>
      </c>
      <c r="B21" s="29"/>
      <c r="C21" s="45">
        <v>0</v>
      </c>
      <c r="D21" s="30">
        <v>0</v>
      </c>
      <c r="E21" s="30">
        <v>0</v>
      </c>
      <c r="F21" s="31">
        <v>5</v>
      </c>
      <c r="H21" s="37"/>
      <c r="J21">
        <v>8</v>
      </c>
      <c r="K21">
        <v>5</v>
      </c>
      <c r="L21" s="40">
        <v>7</v>
      </c>
      <c r="O21" s="32">
        <v>43588</v>
      </c>
      <c r="P21" s="29" t="s">
        <v>21</v>
      </c>
      <c r="Q21" s="29" t="s">
        <v>7</v>
      </c>
      <c r="R21" s="30">
        <v>0</v>
      </c>
      <c r="S21" s="31">
        <v>9</v>
      </c>
    </row>
    <row r="22" spans="1:19" x14ac:dyDescent="0.25">
      <c r="A22" s="29" t="s">
        <v>22</v>
      </c>
      <c r="B22" s="29" t="s">
        <v>7</v>
      </c>
      <c r="C22" s="44">
        <v>1</v>
      </c>
      <c r="D22" s="30">
        <v>1</v>
      </c>
      <c r="E22" s="30">
        <v>1</v>
      </c>
      <c r="F22" s="31">
        <v>0</v>
      </c>
      <c r="H22" s="37"/>
      <c r="J22">
        <v>15</v>
      </c>
      <c r="K22">
        <v>6</v>
      </c>
      <c r="L22" s="40">
        <v>1</v>
      </c>
      <c r="O22" s="32">
        <v>43591</v>
      </c>
      <c r="P22" s="29" t="s">
        <v>21</v>
      </c>
      <c r="Q22" s="29" t="s">
        <v>7</v>
      </c>
      <c r="R22" s="30">
        <v>0</v>
      </c>
      <c r="S22" s="31">
        <v>12</v>
      </c>
    </row>
    <row r="23" spans="1:19" x14ac:dyDescent="0.25">
      <c r="A23" s="29" t="s">
        <v>21</v>
      </c>
      <c r="B23" s="29" t="s">
        <v>7</v>
      </c>
      <c r="C23" s="44">
        <v>1</v>
      </c>
      <c r="D23" s="30">
        <v>1</v>
      </c>
      <c r="E23" s="30">
        <v>1</v>
      </c>
      <c r="F23" s="31">
        <v>1</v>
      </c>
      <c r="H23" s="37"/>
      <c r="J23">
        <v>4</v>
      </c>
      <c r="K23">
        <v>2</v>
      </c>
      <c r="L23" s="40">
        <v>2</v>
      </c>
      <c r="O23" s="32">
        <v>43592</v>
      </c>
      <c r="P23" s="29" t="s">
        <v>21</v>
      </c>
      <c r="Q23" s="29" t="s">
        <v>7</v>
      </c>
      <c r="R23" s="30">
        <v>0</v>
      </c>
      <c r="S23" s="31">
        <v>13</v>
      </c>
    </row>
    <row r="24" spans="1:19" x14ac:dyDescent="0.25">
      <c r="A24" s="29" t="s">
        <v>22</v>
      </c>
      <c r="B24" s="29" t="s">
        <v>8</v>
      </c>
      <c r="C24" s="44">
        <v>1</v>
      </c>
      <c r="D24" s="30">
        <v>2</v>
      </c>
      <c r="E24" s="30">
        <v>2</v>
      </c>
      <c r="F24" s="31">
        <v>0</v>
      </c>
      <c r="H24" s="37"/>
      <c r="J24">
        <v>0</v>
      </c>
      <c r="K24">
        <v>0</v>
      </c>
      <c r="L24" s="40">
        <v>3</v>
      </c>
      <c r="O24" s="32">
        <v>43593</v>
      </c>
      <c r="P24" s="29" t="s">
        <v>21</v>
      </c>
      <c r="Q24" s="29" t="s">
        <v>8</v>
      </c>
      <c r="R24" s="30">
        <v>0</v>
      </c>
      <c r="S24" s="31">
        <v>14</v>
      </c>
    </row>
    <row r="25" spans="1:19" x14ac:dyDescent="0.25">
      <c r="A25" s="29" t="s">
        <v>21</v>
      </c>
      <c r="B25" s="29" t="s">
        <v>8</v>
      </c>
      <c r="C25" s="44">
        <v>1</v>
      </c>
      <c r="D25" s="30">
        <v>1</v>
      </c>
      <c r="E25" s="30">
        <v>2</v>
      </c>
      <c r="F25" s="31">
        <v>1</v>
      </c>
      <c r="H25" s="37"/>
      <c r="J25">
        <v>0</v>
      </c>
      <c r="K25">
        <v>2</v>
      </c>
      <c r="L25" s="40">
        <v>2</v>
      </c>
      <c r="O25" s="32">
        <v>43594</v>
      </c>
      <c r="P25" s="29" t="s">
        <v>21</v>
      </c>
      <c r="Q25" s="29" t="s">
        <v>7</v>
      </c>
      <c r="R25" s="30">
        <v>0</v>
      </c>
      <c r="S25" s="31">
        <v>15</v>
      </c>
    </row>
    <row r="26" spans="1:19" x14ac:dyDescent="0.25">
      <c r="A26" s="29" t="s">
        <v>21</v>
      </c>
      <c r="B26" s="29" t="s">
        <v>9</v>
      </c>
      <c r="C26" s="44">
        <v>0</v>
      </c>
      <c r="D26" s="30">
        <v>1</v>
      </c>
      <c r="E26" s="30">
        <v>2</v>
      </c>
      <c r="F26" s="31">
        <v>2</v>
      </c>
      <c r="H26" s="41"/>
      <c r="I26" s="42"/>
      <c r="J26" s="42">
        <v>1</v>
      </c>
      <c r="K26" s="42">
        <v>3</v>
      </c>
      <c r="L26" s="43">
        <v>2</v>
      </c>
      <c r="O26" s="32">
        <v>43601</v>
      </c>
      <c r="P26" s="29" t="s">
        <v>22</v>
      </c>
      <c r="Q26" s="29" t="s">
        <v>8</v>
      </c>
      <c r="R26" s="30">
        <v>3</v>
      </c>
      <c r="S26" s="31">
        <v>0</v>
      </c>
    </row>
    <row r="27" spans="1:19" x14ac:dyDescent="0.25">
      <c r="A27" s="29" t="s">
        <v>21</v>
      </c>
      <c r="B27" s="29"/>
      <c r="C27" s="45">
        <v>0</v>
      </c>
      <c r="D27" s="30">
        <v>0</v>
      </c>
      <c r="E27" s="30">
        <v>1</v>
      </c>
      <c r="F27" s="31">
        <v>3</v>
      </c>
      <c r="O27" s="32">
        <v>43602</v>
      </c>
      <c r="P27" s="29" t="s">
        <v>22</v>
      </c>
      <c r="Q27" s="29" t="s">
        <v>8</v>
      </c>
      <c r="R27" s="30">
        <v>3</v>
      </c>
      <c r="S27" s="31">
        <v>0</v>
      </c>
    </row>
    <row r="28" spans="1:19" x14ac:dyDescent="0.25">
      <c r="A28" s="29" t="s">
        <v>21</v>
      </c>
      <c r="B28" s="29"/>
      <c r="C28" s="45">
        <v>0</v>
      </c>
      <c r="D28" s="30">
        <v>0</v>
      </c>
      <c r="E28" s="30">
        <v>1</v>
      </c>
      <c r="F28" s="31">
        <v>4</v>
      </c>
      <c r="O28" s="32">
        <v>43605</v>
      </c>
      <c r="P28" s="29" t="s">
        <v>22</v>
      </c>
      <c r="Q28" s="29" t="s">
        <v>8</v>
      </c>
      <c r="R28" s="30">
        <v>3</v>
      </c>
      <c r="S28" s="31">
        <v>0</v>
      </c>
    </row>
    <row r="29" spans="1:19" x14ac:dyDescent="0.25">
      <c r="A29" s="29" t="s">
        <v>21</v>
      </c>
      <c r="B29" s="29" t="s">
        <v>8</v>
      </c>
      <c r="C29" s="44">
        <v>0</v>
      </c>
      <c r="D29" s="30">
        <v>0</v>
      </c>
      <c r="E29" s="30">
        <v>0</v>
      </c>
      <c r="F29" s="31">
        <v>5</v>
      </c>
      <c r="O29" s="32">
        <v>43606</v>
      </c>
      <c r="P29" s="29" t="s">
        <v>22</v>
      </c>
      <c r="Q29" s="29" t="s">
        <v>8</v>
      </c>
      <c r="R29" s="30">
        <v>3</v>
      </c>
      <c r="S29" s="31">
        <v>0</v>
      </c>
    </row>
    <row r="30" spans="1:19" x14ac:dyDescent="0.25">
      <c r="A30" s="29" t="s">
        <v>21</v>
      </c>
      <c r="B30" s="29" t="s">
        <v>8</v>
      </c>
      <c r="C30" s="44">
        <v>0</v>
      </c>
      <c r="D30" s="30">
        <v>0</v>
      </c>
      <c r="E30" s="30">
        <v>0</v>
      </c>
      <c r="F30" s="31">
        <v>6</v>
      </c>
      <c r="O30" s="32">
        <v>43607</v>
      </c>
      <c r="P30" s="29" t="s">
        <v>22</v>
      </c>
      <c r="Q30" s="29" t="s">
        <v>7</v>
      </c>
      <c r="R30" s="30">
        <v>3</v>
      </c>
      <c r="S30" s="31">
        <v>0</v>
      </c>
    </row>
    <row r="31" spans="1:19" x14ac:dyDescent="0.25">
      <c r="A31" s="29" t="s">
        <v>21</v>
      </c>
      <c r="B31" s="29"/>
      <c r="C31" s="45">
        <v>0</v>
      </c>
      <c r="D31" s="30">
        <v>0</v>
      </c>
      <c r="E31" s="30">
        <v>0</v>
      </c>
      <c r="F31" s="31">
        <v>7</v>
      </c>
      <c r="O31" s="32">
        <v>43608</v>
      </c>
      <c r="P31" s="29" t="s">
        <v>22</v>
      </c>
      <c r="Q31" s="29" t="s">
        <v>8</v>
      </c>
      <c r="R31" s="30">
        <v>3</v>
      </c>
      <c r="S31" s="31">
        <v>0</v>
      </c>
    </row>
    <row r="32" spans="1:19" x14ac:dyDescent="0.25">
      <c r="A32" s="29" t="s">
        <v>21</v>
      </c>
      <c r="B32" s="29" t="s">
        <v>7</v>
      </c>
      <c r="C32" s="44">
        <v>0</v>
      </c>
      <c r="D32" s="30">
        <v>0</v>
      </c>
      <c r="E32" s="30">
        <v>0</v>
      </c>
      <c r="F32" s="31">
        <v>8</v>
      </c>
      <c r="O32" s="32">
        <v>43612</v>
      </c>
      <c r="P32" s="29" t="s">
        <v>22</v>
      </c>
      <c r="Q32" s="29" t="s">
        <v>9</v>
      </c>
      <c r="R32" s="30">
        <v>3</v>
      </c>
      <c r="S32" s="31">
        <v>0</v>
      </c>
    </row>
    <row r="33" spans="1:19" x14ac:dyDescent="0.25">
      <c r="A33" s="29" t="s">
        <v>21</v>
      </c>
      <c r="B33" s="29" t="s">
        <v>7</v>
      </c>
      <c r="C33" s="44">
        <v>0</v>
      </c>
      <c r="D33" s="30">
        <v>0</v>
      </c>
      <c r="E33" s="30">
        <v>0</v>
      </c>
      <c r="F33" s="31">
        <v>9</v>
      </c>
      <c r="O33" s="32">
        <v>43614</v>
      </c>
      <c r="P33" s="29" t="s">
        <v>21</v>
      </c>
      <c r="Q33" s="29" t="s">
        <v>9</v>
      </c>
      <c r="R33" s="30">
        <v>2</v>
      </c>
      <c r="S33" s="31">
        <v>1</v>
      </c>
    </row>
    <row r="34" spans="1:19" x14ac:dyDescent="0.25">
      <c r="A34" s="29" t="s">
        <v>21</v>
      </c>
      <c r="B34" s="29"/>
      <c r="C34" s="45">
        <v>0</v>
      </c>
      <c r="D34" s="30">
        <v>0</v>
      </c>
      <c r="E34" s="30">
        <v>0</v>
      </c>
      <c r="F34" s="31">
        <v>10</v>
      </c>
      <c r="O34" s="32">
        <v>43619</v>
      </c>
      <c r="P34" s="29" t="s">
        <v>22</v>
      </c>
      <c r="Q34" s="29" t="s">
        <v>9</v>
      </c>
      <c r="R34" s="30">
        <v>3</v>
      </c>
      <c r="S34" s="31">
        <v>0</v>
      </c>
    </row>
    <row r="35" spans="1:19" x14ac:dyDescent="0.25">
      <c r="A35" s="29" t="s">
        <v>21</v>
      </c>
      <c r="B35" s="29"/>
      <c r="C35" s="45">
        <v>0</v>
      </c>
      <c r="D35" s="30">
        <v>0</v>
      </c>
      <c r="E35" s="30">
        <v>0</v>
      </c>
      <c r="F35" s="31">
        <v>11</v>
      </c>
      <c r="O35" s="32">
        <v>43620</v>
      </c>
      <c r="P35" s="29" t="s">
        <v>22</v>
      </c>
      <c r="Q35" s="29" t="s">
        <v>9</v>
      </c>
      <c r="R35" s="30">
        <v>3</v>
      </c>
      <c r="S35" s="31">
        <v>0</v>
      </c>
    </row>
    <row r="36" spans="1:19" x14ac:dyDescent="0.25">
      <c r="A36" s="29" t="s">
        <v>21</v>
      </c>
      <c r="B36" s="29" t="s">
        <v>7</v>
      </c>
      <c r="C36" s="44">
        <v>0</v>
      </c>
      <c r="D36" s="30">
        <v>0</v>
      </c>
      <c r="E36" s="30">
        <v>0</v>
      </c>
      <c r="F36" s="31">
        <v>12</v>
      </c>
      <c r="O36" s="32">
        <v>43626</v>
      </c>
      <c r="P36" s="29" t="s">
        <v>21</v>
      </c>
      <c r="Q36" s="29" t="s">
        <v>9</v>
      </c>
      <c r="R36" s="30">
        <v>0</v>
      </c>
      <c r="S36" s="31">
        <v>6</v>
      </c>
    </row>
    <row r="37" spans="1:19" x14ac:dyDescent="0.25">
      <c r="A37" s="29" t="s">
        <v>21</v>
      </c>
      <c r="B37" s="29" t="s">
        <v>7</v>
      </c>
      <c r="C37" s="44">
        <v>0</v>
      </c>
      <c r="D37" s="30">
        <v>0</v>
      </c>
      <c r="E37" s="30">
        <v>0</v>
      </c>
      <c r="F37" s="31">
        <v>13</v>
      </c>
      <c r="O37" s="32">
        <v>43628</v>
      </c>
      <c r="P37" s="29" t="s">
        <v>21</v>
      </c>
      <c r="Q37" s="29" t="s">
        <v>9</v>
      </c>
      <c r="R37" s="30">
        <v>0</v>
      </c>
      <c r="S37" s="31">
        <v>8</v>
      </c>
    </row>
    <row r="38" spans="1:19" x14ac:dyDescent="0.25">
      <c r="A38" s="29" t="s">
        <v>21</v>
      </c>
      <c r="B38" s="29" t="s">
        <v>8</v>
      </c>
      <c r="C38" s="44">
        <v>0</v>
      </c>
      <c r="D38" s="30">
        <v>0</v>
      </c>
      <c r="E38" s="30">
        <v>0</v>
      </c>
      <c r="F38" s="31">
        <v>14</v>
      </c>
      <c r="O38" s="32">
        <v>43629</v>
      </c>
      <c r="P38" s="29" t="s">
        <v>21</v>
      </c>
      <c r="Q38" s="29" t="s">
        <v>9</v>
      </c>
      <c r="R38" s="30">
        <v>0</v>
      </c>
      <c r="S38" s="31">
        <v>9</v>
      </c>
    </row>
    <row r="39" spans="1:19" x14ac:dyDescent="0.25">
      <c r="A39" s="29" t="s">
        <v>21</v>
      </c>
      <c r="B39" s="29" t="s">
        <v>7</v>
      </c>
      <c r="C39" s="44">
        <v>0</v>
      </c>
      <c r="D39" s="30">
        <v>0</v>
      </c>
      <c r="E39" s="30">
        <v>0</v>
      </c>
      <c r="F39" s="31">
        <v>15</v>
      </c>
      <c r="O39" s="32">
        <v>43634</v>
      </c>
      <c r="P39" s="29" t="s">
        <v>21</v>
      </c>
      <c r="Q39" s="29" t="s">
        <v>9</v>
      </c>
      <c r="R39" s="30">
        <v>0</v>
      </c>
      <c r="S39" s="31">
        <v>14</v>
      </c>
    </row>
    <row r="40" spans="1:19" x14ac:dyDescent="0.25">
      <c r="A40" s="29" t="s">
        <v>21</v>
      </c>
      <c r="B40" s="29"/>
      <c r="C40" s="45">
        <v>0</v>
      </c>
      <c r="D40" s="30">
        <v>0</v>
      </c>
      <c r="E40" s="30">
        <v>0</v>
      </c>
      <c r="F40" s="31">
        <v>16</v>
      </c>
      <c r="O40" s="32">
        <v>43640</v>
      </c>
      <c r="P40" s="29" t="s">
        <v>21</v>
      </c>
      <c r="Q40" s="29" t="s">
        <v>9</v>
      </c>
      <c r="R40" s="30">
        <v>0</v>
      </c>
      <c r="S40" s="31">
        <v>20</v>
      </c>
    </row>
    <row r="41" spans="1:19" x14ac:dyDescent="0.25">
      <c r="A41" s="29" t="s">
        <v>21</v>
      </c>
      <c r="B41" s="29"/>
      <c r="C41" s="45">
        <v>0</v>
      </c>
      <c r="D41" s="30">
        <v>0</v>
      </c>
      <c r="E41" s="30">
        <v>0</v>
      </c>
      <c r="F41" s="31">
        <v>17</v>
      </c>
      <c r="O41" s="32">
        <v>43643</v>
      </c>
      <c r="P41" s="29" t="s">
        <v>21</v>
      </c>
      <c r="Q41" s="29" t="s">
        <v>9</v>
      </c>
      <c r="R41" s="30">
        <v>0</v>
      </c>
      <c r="S41" s="31">
        <v>23</v>
      </c>
    </row>
    <row r="42" spans="1:19" x14ac:dyDescent="0.25">
      <c r="A42" s="29" t="s">
        <v>22</v>
      </c>
      <c r="B42" s="29"/>
      <c r="C42" s="45">
        <v>1</v>
      </c>
      <c r="D42" s="30">
        <v>1</v>
      </c>
      <c r="E42" s="30">
        <v>1</v>
      </c>
      <c r="F42" s="31">
        <v>0</v>
      </c>
      <c r="O42" s="32">
        <v>43649</v>
      </c>
      <c r="P42" s="29" t="s">
        <v>21</v>
      </c>
      <c r="Q42" s="29" t="s">
        <v>9</v>
      </c>
      <c r="R42" s="30">
        <v>0</v>
      </c>
      <c r="S42" s="31">
        <v>29</v>
      </c>
    </row>
    <row r="43" spans="1:19" x14ac:dyDescent="0.25">
      <c r="A43" s="29" t="s">
        <v>21</v>
      </c>
      <c r="B43" s="29"/>
      <c r="C43" s="45">
        <v>1</v>
      </c>
      <c r="D43" s="30">
        <v>1</v>
      </c>
      <c r="E43" s="30">
        <v>1</v>
      </c>
      <c r="F43" s="31">
        <v>1</v>
      </c>
      <c r="O43" s="32">
        <v>43661</v>
      </c>
      <c r="P43" s="29" t="s">
        <v>21</v>
      </c>
      <c r="Q43" s="29" t="s">
        <v>8</v>
      </c>
      <c r="R43" s="30">
        <v>0</v>
      </c>
      <c r="S43" s="31">
        <v>41</v>
      </c>
    </row>
    <row r="44" spans="1:19" x14ac:dyDescent="0.25">
      <c r="A44" s="29" t="s">
        <v>22</v>
      </c>
      <c r="B44" s="29"/>
      <c r="C44" s="45">
        <v>1</v>
      </c>
      <c r="D44" s="30">
        <v>2</v>
      </c>
      <c r="E44" s="30">
        <v>2</v>
      </c>
      <c r="F44" s="31">
        <v>0</v>
      </c>
      <c r="O44" s="32">
        <v>43662</v>
      </c>
      <c r="P44" s="29" t="s">
        <v>22</v>
      </c>
      <c r="Q44" s="29" t="s">
        <v>8</v>
      </c>
      <c r="R44" s="30">
        <v>1</v>
      </c>
      <c r="S44" s="31">
        <v>0</v>
      </c>
    </row>
    <row r="45" spans="1:19" x14ac:dyDescent="0.25">
      <c r="A45" s="29" t="s">
        <v>22</v>
      </c>
      <c r="B45" s="29"/>
      <c r="C45" s="45">
        <v>2</v>
      </c>
      <c r="D45" s="30">
        <v>2</v>
      </c>
      <c r="E45" s="30">
        <v>3</v>
      </c>
      <c r="F45" s="31">
        <v>0</v>
      </c>
      <c r="O45" s="32">
        <v>43663</v>
      </c>
      <c r="P45" s="29" t="s">
        <v>21</v>
      </c>
      <c r="Q45" s="29" t="s">
        <v>7</v>
      </c>
      <c r="R45" s="30">
        <v>1</v>
      </c>
      <c r="S45" s="31">
        <v>1</v>
      </c>
    </row>
    <row r="46" spans="1:19" x14ac:dyDescent="0.25">
      <c r="A46" s="29" t="s">
        <v>22</v>
      </c>
      <c r="B46" s="29" t="s">
        <v>8</v>
      </c>
      <c r="C46" s="44">
        <v>2</v>
      </c>
      <c r="D46" s="30">
        <v>3</v>
      </c>
      <c r="E46" s="30">
        <v>4</v>
      </c>
      <c r="F46" s="31">
        <v>0</v>
      </c>
      <c r="O46" s="32">
        <v>43664</v>
      </c>
      <c r="P46" s="29" t="s">
        <v>21</v>
      </c>
      <c r="Q46" s="29" t="s">
        <v>7</v>
      </c>
      <c r="R46" s="30">
        <v>1</v>
      </c>
      <c r="S46" s="31">
        <v>2</v>
      </c>
    </row>
    <row r="47" spans="1:19" x14ac:dyDescent="0.25">
      <c r="A47" s="29" t="s">
        <v>22</v>
      </c>
      <c r="B47" s="29" t="s">
        <v>8</v>
      </c>
      <c r="C47" s="44">
        <v>2</v>
      </c>
      <c r="D47" s="30">
        <v>3</v>
      </c>
      <c r="E47" s="30">
        <v>4</v>
      </c>
      <c r="F47" s="31">
        <v>0</v>
      </c>
      <c r="O47" s="32">
        <v>43665</v>
      </c>
      <c r="P47" s="29" t="s">
        <v>21</v>
      </c>
      <c r="Q47" s="29" t="s">
        <v>7</v>
      </c>
      <c r="R47" s="30">
        <v>0</v>
      </c>
      <c r="S47" s="31">
        <v>3</v>
      </c>
    </row>
    <row r="48" spans="1:19" x14ac:dyDescent="0.25">
      <c r="A48" s="29" t="s">
        <v>22</v>
      </c>
      <c r="B48" s="29"/>
      <c r="C48" s="45">
        <v>2</v>
      </c>
      <c r="D48" s="30">
        <v>3</v>
      </c>
      <c r="E48" s="30">
        <v>5</v>
      </c>
      <c r="F48" s="31">
        <v>0</v>
      </c>
      <c r="O48" s="32">
        <v>43666</v>
      </c>
      <c r="P48" s="29" t="s">
        <v>21</v>
      </c>
      <c r="Q48" s="29" t="s">
        <v>7</v>
      </c>
      <c r="R48" s="30">
        <v>0</v>
      </c>
      <c r="S48" s="31">
        <v>4</v>
      </c>
    </row>
    <row r="49" spans="1:19" x14ac:dyDescent="0.25">
      <c r="A49" s="29" t="s">
        <v>22</v>
      </c>
      <c r="B49" s="29"/>
      <c r="C49" s="45">
        <v>2</v>
      </c>
      <c r="D49" s="30">
        <v>3</v>
      </c>
      <c r="E49" s="30">
        <v>5</v>
      </c>
      <c r="F49" s="31">
        <v>0</v>
      </c>
      <c r="O49" s="32">
        <v>43672</v>
      </c>
      <c r="P49" s="29" t="s">
        <v>21</v>
      </c>
      <c r="Q49" s="29" t="s">
        <v>7</v>
      </c>
      <c r="R49" s="30">
        <v>0</v>
      </c>
      <c r="S49" s="31">
        <v>10</v>
      </c>
    </row>
    <row r="50" spans="1:19" x14ac:dyDescent="0.25">
      <c r="A50" s="29" t="s">
        <v>22</v>
      </c>
      <c r="B50" s="29" t="s">
        <v>8</v>
      </c>
      <c r="C50" s="44">
        <v>2</v>
      </c>
      <c r="D50" s="30">
        <v>3</v>
      </c>
      <c r="E50" s="30">
        <v>5</v>
      </c>
      <c r="F50" s="31">
        <v>0</v>
      </c>
      <c r="O50" s="32">
        <v>43675</v>
      </c>
      <c r="P50" s="29" t="s">
        <v>22</v>
      </c>
      <c r="Q50" s="29" t="s">
        <v>7</v>
      </c>
      <c r="R50" s="30">
        <v>1</v>
      </c>
      <c r="S50" s="31">
        <v>0</v>
      </c>
    </row>
    <row r="51" spans="1:19" x14ac:dyDescent="0.25">
      <c r="A51" s="29" t="s">
        <v>22</v>
      </c>
      <c r="B51" s="29" t="s">
        <v>8</v>
      </c>
      <c r="C51" s="44">
        <v>2</v>
      </c>
      <c r="D51" s="30">
        <v>3</v>
      </c>
      <c r="E51" s="30">
        <v>5</v>
      </c>
      <c r="F51" s="31">
        <v>0</v>
      </c>
      <c r="O51" s="32">
        <v>43676</v>
      </c>
      <c r="P51" s="29" t="s">
        <v>21</v>
      </c>
      <c r="Q51" s="29" t="s">
        <v>7</v>
      </c>
      <c r="R51" s="30">
        <v>1</v>
      </c>
      <c r="S51" s="31">
        <v>1</v>
      </c>
    </row>
    <row r="52" spans="1:19" x14ac:dyDescent="0.25">
      <c r="A52" s="29" t="s">
        <v>22</v>
      </c>
      <c r="B52" s="29" t="s">
        <v>7</v>
      </c>
      <c r="C52" s="44">
        <v>2</v>
      </c>
      <c r="D52" s="30">
        <v>3</v>
      </c>
      <c r="E52" s="30">
        <v>5</v>
      </c>
      <c r="F52" s="31">
        <v>0</v>
      </c>
      <c r="O52" s="32">
        <v>43677</v>
      </c>
      <c r="P52" s="29" t="s">
        <v>21</v>
      </c>
      <c r="Q52" s="29" t="s">
        <v>7</v>
      </c>
      <c r="R52" s="30">
        <v>1</v>
      </c>
      <c r="S52" s="31">
        <v>2</v>
      </c>
    </row>
    <row r="53" spans="1:19" x14ac:dyDescent="0.25">
      <c r="A53" s="29" t="s">
        <v>22</v>
      </c>
      <c r="B53" s="29" t="s">
        <v>8</v>
      </c>
      <c r="C53" s="44">
        <v>2</v>
      </c>
      <c r="D53" s="30">
        <v>3</v>
      </c>
      <c r="E53" s="30">
        <v>5</v>
      </c>
      <c r="F53" s="31">
        <v>0</v>
      </c>
      <c r="O53" s="32">
        <v>43678</v>
      </c>
      <c r="P53" s="29" t="s">
        <v>21</v>
      </c>
      <c r="Q53" s="29" t="s">
        <v>7</v>
      </c>
      <c r="R53" s="30">
        <v>0</v>
      </c>
      <c r="S53" s="31">
        <v>3</v>
      </c>
    </row>
    <row r="54" spans="1:19" x14ac:dyDescent="0.25">
      <c r="A54" s="29" t="s">
        <v>22</v>
      </c>
      <c r="B54" s="29"/>
      <c r="C54" s="45">
        <v>2</v>
      </c>
      <c r="D54" s="30">
        <v>3</v>
      </c>
      <c r="E54" s="30">
        <v>5</v>
      </c>
      <c r="F54" s="31">
        <v>0</v>
      </c>
      <c r="O54" s="32">
        <v>43682</v>
      </c>
      <c r="P54" s="29" t="s">
        <v>21</v>
      </c>
      <c r="Q54" s="29" t="s">
        <v>7</v>
      </c>
      <c r="R54" s="30">
        <v>0</v>
      </c>
      <c r="S54" s="31">
        <v>3</v>
      </c>
    </row>
    <row r="55" spans="1:19" x14ac:dyDescent="0.25">
      <c r="A55" s="29" t="s">
        <v>22</v>
      </c>
      <c r="B55" s="29"/>
      <c r="C55" s="45">
        <v>2</v>
      </c>
      <c r="D55" s="30">
        <v>3</v>
      </c>
      <c r="E55" s="30">
        <v>5</v>
      </c>
      <c r="F55" s="31">
        <v>0</v>
      </c>
      <c r="O55" s="32">
        <v>43683</v>
      </c>
      <c r="P55" s="29" t="s">
        <v>21</v>
      </c>
      <c r="Q55" s="29" t="s">
        <v>7</v>
      </c>
      <c r="R55" s="30">
        <v>0</v>
      </c>
      <c r="S55" s="31">
        <v>4</v>
      </c>
    </row>
    <row r="56" spans="1:19" x14ac:dyDescent="0.25">
      <c r="A56" s="29" t="s">
        <v>22</v>
      </c>
      <c r="B56" s="29"/>
      <c r="C56" s="45">
        <v>2</v>
      </c>
      <c r="D56" s="30">
        <v>3</v>
      </c>
      <c r="E56" s="30">
        <v>5</v>
      </c>
      <c r="F56" s="31">
        <v>0</v>
      </c>
      <c r="O56" s="32">
        <v>43684</v>
      </c>
      <c r="P56" s="29" t="s">
        <v>21</v>
      </c>
      <c r="Q56" s="29" t="s">
        <v>7</v>
      </c>
      <c r="R56" s="30">
        <v>0</v>
      </c>
      <c r="S56" s="31">
        <v>5</v>
      </c>
    </row>
    <row r="57" spans="1:19" x14ac:dyDescent="0.25">
      <c r="A57" s="29" t="s">
        <v>22</v>
      </c>
      <c r="B57" s="29" t="s">
        <v>9</v>
      </c>
      <c r="C57" s="44">
        <v>2</v>
      </c>
      <c r="D57" s="30">
        <v>3</v>
      </c>
      <c r="E57" s="30">
        <v>5</v>
      </c>
      <c r="F57" s="31">
        <v>0</v>
      </c>
      <c r="O57" s="32">
        <v>43689</v>
      </c>
      <c r="P57" s="29" t="s">
        <v>21</v>
      </c>
      <c r="Q57" s="29" t="s">
        <v>7</v>
      </c>
      <c r="R57" s="30">
        <v>0</v>
      </c>
      <c r="S57" s="31">
        <v>10</v>
      </c>
    </row>
    <row r="58" spans="1:19" x14ac:dyDescent="0.25">
      <c r="A58" s="29" t="s">
        <v>22</v>
      </c>
      <c r="B58" s="29"/>
      <c r="C58" s="45">
        <v>2</v>
      </c>
      <c r="D58" s="30">
        <v>3</v>
      </c>
      <c r="E58" s="30">
        <v>5</v>
      </c>
      <c r="F58" s="31">
        <v>0</v>
      </c>
      <c r="O58" s="32">
        <v>43696</v>
      </c>
      <c r="P58" s="29" t="s">
        <v>22</v>
      </c>
      <c r="Q58" s="29" t="s">
        <v>7</v>
      </c>
      <c r="R58" s="30">
        <v>2</v>
      </c>
      <c r="S58" s="31">
        <v>0</v>
      </c>
    </row>
    <row r="59" spans="1:19" x14ac:dyDescent="0.25">
      <c r="A59" s="29" t="s">
        <v>21</v>
      </c>
      <c r="B59" s="29" t="s">
        <v>9</v>
      </c>
      <c r="C59" s="44">
        <v>1</v>
      </c>
      <c r="D59" s="30">
        <v>2</v>
      </c>
      <c r="E59" s="30">
        <v>4</v>
      </c>
      <c r="F59" s="31">
        <v>1</v>
      </c>
      <c r="O59" s="32">
        <v>43699</v>
      </c>
      <c r="P59" s="29" t="s">
        <v>21</v>
      </c>
      <c r="Q59" s="29" t="s">
        <v>7</v>
      </c>
      <c r="R59" s="30">
        <v>0</v>
      </c>
      <c r="S59" s="31">
        <v>3</v>
      </c>
    </row>
    <row r="60" spans="1:19" x14ac:dyDescent="0.25">
      <c r="A60" s="29" t="s">
        <v>21</v>
      </c>
      <c r="B60" s="29"/>
      <c r="C60" s="45">
        <v>0</v>
      </c>
      <c r="D60" s="30">
        <v>1</v>
      </c>
      <c r="E60" s="30">
        <v>3</v>
      </c>
      <c r="F60" s="31">
        <v>2</v>
      </c>
      <c r="O60" s="32">
        <v>43706</v>
      </c>
      <c r="P60" s="29" t="s">
        <v>21</v>
      </c>
      <c r="Q60" s="29" t="s">
        <v>7</v>
      </c>
      <c r="R60" s="30">
        <v>0</v>
      </c>
      <c r="S60" s="31">
        <v>3</v>
      </c>
    </row>
    <row r="61" spans="1:19" x14ac:dyDescent="0.25">
      <c r="A61" s="29" t="s">
        <v>22</v>
      </c>
      <c r="B61" s="29"/>
      <c r="C61" s="45">
        <v>1</v>
      </c>
      <c r="D61" s="30">
        <v>1</v>
      </c>
      <c r="E61" s="30">
        <v>3</v>
      </c>
      <c r="F61" s="31">
        <v>0</v>
      </c>
      <c r="O61" s="32">
        <v>43711</v>
      </c>
      <c r="P61" s="29" t="s">
        <v>21</v>
      </c>
      <c r="Q61" s="29" t="s">
        <v>7</v>
      </c>
      <c r="R61" s="30">
        <v>1</v>
      </c>
      <c r="S61" s="31">
        <v>2</v>
      </c>
    </row>
    <row r="62" spans="1:19" x14ac:dyDescent="0.25">
      <c r="A62" s="29" t="s">
        <v>22</v>
      </c>
      <c r="B62" s="29"/>
      <c r="C62" s="45">
        <v>2</v>
      </c>
      <c r="D62" s="30">
        <v>2</v>
      </c>
      <c r="E62" s="30">
        <v>3</v>
      </c>
      <c r="F62" s="31">
        <v>0</v>
      </c>
      <c r="O62" s="32">
        <v>43724</v>
      </c>
      <c r="P62" s="29" t="s">
        <v>21</v>
      </c>
      <c r="Q62" s="29" t="s">
        <v>7</v>
      </c>
      <c r="R62" s="30">
        <v>0</v>
      </c>
      <c r="S62" s="31">
        <v>3</v>
      </c>
    </row>
    <row r="63" spans="1:19" x14ac:dyDescent="0.25">
      <c r="A63" s="29" t="s">
        <v>22</v>
      </c>
      <c r="B63" s="29"/>
      <c r="C63" s="45">
        <v>2</v>
      </c>
      <c r="D63" s="30">
        <v>3</v>
      </c>
      <c r="E63" s="30">
        <v>3</v>
      </c>
      <c r="F63" s="31">
        <v>0</v>
      </c>
      <c r="O63" s="32">
        <v>43727</v>
      </c>
      <c r="P63" s="29" t="s">
        <v>22</v>
      </c>
      <c r="Q63" s="29" t="s">
        <v>7</v>
      </c>
      <c r="R63" s="30">
        <v>2</v>
      </c>
      <c r="S63" s="31">
        <v>0</v>
      </c>
    </row>
    <row r="64" spans="1:19" x14ac:dyDescent="0.25">
      <c r="A64" s="29" t="s">
        <v>22</v>
      </c>
      <c r="B64" s="29" t="s">
        <v>9</v>
      </c>
      <c r="C64" s="44">
        <v>2</v>
      </c>
      <c r="D64" s="30">
        <v>3</v>
      </c>
      <c r="E64" s="30">
        <v>4</v>
      </c>
      <c r="F64" s="31">
        <v>0</v>
      </c>
      <c r="O64" s="32">
        <v>43733</v>
      </c>
      <c r="P64" s="29" t="s">
        <v>21</v>
      </c>
      <c r="Q64" s="29" t="s">
        <v>7</v>
      </c>
      <c r="R64" s="30">
        <v>1</v>
      </c>
      <c r="S64" s="31">
        <v>1</v>
      </c>
    </row>
    <row r="65" spans="1:19" x14ac:dyDescent="0.25">
      <c r="A65" s="29" t="s">
        <v>22</v>
      </c>
      <c r="B65" s="29" t="s">
        <v>9</v>
      </c>
      <c r="C65" s="44">
        <v>2</v>
      </c>
      <c r="D65" s="30">
        <v>3</v>
      </c>
      <c r="E65" s="30">
        <v>5</v>
      </c>
      <c r="F65" s="31">
        <v>0</v>
      </c>
      <c r="O65" s="32"/>
      <c r="P65" s="29"/>
      <c r="Q65" s="29"/>
      <c r="R65" s="30"/>
      <c r="S65" s="31"/>
    </row>
    <row r="66" spans="1:19" x14ac:dyDescent="0.25">
      <c r="A66" s="29" t="s">
        <v>21</v>
      </c>
      <c r="B66" s="29"/>
      <c r="C66" s="45">
        <v>1</v>
      </c>
      <c r="D66" s="30">
        <v>2</v>
      </c>
      <c r="E66" s="30">
        <v>4</v>
      </c>
      <c r="F66" s="31">
        <v>1</v>
      </c>
      <c r="O66" s="32"/>
      <c r="P66" s="29"/>
      <c r="Q66" s="29"/>
      <c r="R66" s="30"/>
      <c r="S66" s="31"/>
    </row>
    <row r="67" spans="1:19" x14ac:dyDescent="0.25">
      <c r="A67" s="29" t="s">
        <v>21</v>
      </c>
      <c r="B67" s="29"/>
      <c r="C67" s="45">
        <v>0</v>
      </c>
      <c r="D67" s="30">
        <v>1</v>
      </c>
      <c r="E67" s="30">
        <v>3</v>
      </c>
      <c r="F67" s="31">
        <v>2</v>
      </c>
      <c r="O67" s="32"/>
      <c r="P67" s="29"/>
      <c r="Q67" s="29"/>
      <c r="R67" s="30"/>
      <c r="S67" s="31"/>
    </row>
    <row r="68" spans="1:19" x14ac:dyDescent="0.25">
      <c r="A68" s="29" t="s">
        <v>21</v>
      </c>
      <c r="B68" s="29"/>
      <c r="C68" s="45">
        <v>0</v>
      </c>
      <c r="D68" s="30">
        <v>0</v>
      </c>
      <c r="E68" s="30">
        <v>2</v>
      </c>
      <c r="F68" s="31">
        <v>3</v>
      </c>
      <c r="O68" s="32"/>
      <c r="P68" s="29"/>
      <c r="Q68" s="29"/>
      <c r="R68" s="30"/>
      <c r="S68" s="31"/>
    </row>
    <row r="69" spans="1:19" x14ac:dyDescent="0.25">
      <c r="A69" s="29" t="s">
        <v>21</v>
      </c>
      <c r="B69" s="29"/>
      <c r="C69" s="45">
        <v>0</v>
      </c>
      <c r="D69" s="30">
        <v>0</v>
      </c>
      <c r="E69" s="30">
        <v>1</v>
      </c>
      <c r="F69" s="31">
        <v>4</v>
      </c>
      <c r="O69" s="32"/>
      <c r="P69" s="29"/>
      <c r="Q69" s="29"/>
      <c r="R69" s="30"/>
      <c r="S69" s="31"/>
    </row>
    <row r="70" spans="1:19" x14ac:dyDescent="0.25">
      <c r="A70" s="29" t="s">
        <v>21</v>
      </c>
      <c r="B70" s="29"/>
      <c r="C70" s="45">
        <v>0</v>
      </c>
      <c r="D70" s="30">
        <v>0</v>
      </c>
      <c r="E70" s="30">
        <v>0</v>
      </c>
      <c r="F70" s="31">
        <v>5</v>
      </c>
      <c r="O70" s="32"/>
      <c r="P70" s="29"/>
      <c r="Q70" s="29"/>
      <c r="R70" s="30"/>
      <c r="S70" s="31"/>
    </row>
    <row r="71" spans="1:19" x14ac:dyDescent="0.25">
      <c r="A71" s="29" t="s">
        <v>21</v>
      </c>
      <c r="B71" s="29" t="s">
        <v>9</v>
      </c>
      <c r="C71" s="44">
        <v>0</v>
      </c>
      <c r="D71" s="30">
        <v>0</v>
      </c>
      <c r="E71" s="30">
        <v>0</v>
      </c>
      <c r="F71" s="31">
        <v>6</v>
      </c>
      <c r="O71" s="32"/>
      <c r="P71" s="29"/>
      <c r="Q71" s="29"/>
      <c r="R71" s="30"/>
      <c r="S71" s="31"/>
    </row>
    <row r="72" spans="1:19" x14ac:dyDescent="0.25">
      <c r="A72" s="29" t="s">
        <v>21</v>
      </c>
      <c r="B72" s="29"/>
      <c r="C72" s="45">
        <v>0</v>
      </c>
      <c r="D72" s="30">
        <v>0</v>
      </c>
      <c r="E72" s="30">
        <v>0</v>
      </c>
      <c r="F72" s="31">
        <v>7</v>
      </c>
      <c r="O72" s="32"/>
      <c r="P72" s="29"/>
      <c r="Q72" s="29"/>
      <c r="R72" s="30"/>
      <c r="S72" s="31"/>
    </row>
    <row r="73" spans="1:19" x14ac:dyDescent="0.25">
      <c r="A73" s="29" t="s">
        <v>21</v>
      </c>
      <c r="B73" s="29" t="s">
        <v>9</v>
      </c>
      <c r="C73" s="44">
        <v>0</v>
      </c>
      <c r="D73" s="30">
        <v>0</v>
      </c>
      <c r="E73" s="30">
        <v>0</v>
      </c>
      <c r="F73" s="31">
        <v>8</v>
      </c>
      <c r="O73" s="32"/>
      <c r="P73" s="29"/>
      <c r="Q73" s="29"/>
      <c r="R73" s="30"/>
      <c r="S73" s="31"/>
    </row>
    <row r="74" spans="1:19" x14ac:dyDescent="0.25">
      <c r="A74" s="29" t="s">
        <v>21</v>
      </c>
      <c r="B74" s="29" t="s">
        <v>9</v>
      </c>
      <c r="C74" s="44">
        <v>0</v>
      </c>
      <c r="D74" s="30">
        <v>0</v>
      </c>
      <c r="E74" s="30">
        <v>0</v>
      </c>
      <c r="F74" s="31">
        <v>9</v>
      </c>
      <c r="O74" s="32"/>
      <c r="P74" s="29"/>
      <c r="Q74" s="29"/>
      <c r="R74" s="30"/>
      <c r="S74" s="31"/>
    </row>
    <row r="75" spans="1:19" x14ac:dyDescent="0.25">
      <c r="A75" s="29" t="s">
        <v>21</v>
      </c>
      <c r="B75" s="29"/>
      <c r="C75" s="45">
        <v>0</v>
      </c>
      <c r="D75" s="30">
        <v>0</v>
      </c>
      <c r="E75" s="30">
        <v>0</v>
      </c>
      <c r="F75" s="31">
        <v>10</v>
      </c>
      <c r="O75" s="32"/>
      <c r="P75" s="29"/>
      <c r="Q75" s="29"/>
      <c r="R75" s="30"/>
      <c r="S75" s="31"/>
    </row>
    <row r="76" spans="1:19" x14ac:dyDescent="0.25">
      <c r="A76" s="29" t="s">
        <v>21</v>
      </c>
      <c r="B76" s="29"/>
      <c r="C76" s="45">
        <v>0</v>
      </c>
      <c r="D76" s="30">
        <v>0</v>
      </c>
      <c r="E76" s="30">
        <v>0</v>
      </c>
      <c r="F76" s="31">
        <v>11</v>
      </c>
      <c r="O76" s="32"/>
      <c r="P76" s="29"/>
      <c r="Q76" s="29"/>
      <c r="R76" s="30"/>
      <c r="S76" s="31"/>
    </row>
    <row r="77" spans="1:19" x14ac:dyDescent="0.25">
      <c r="A77" s="29" t="s">
        <v>21</v>
      </c>
      <c r="B77" s="29"/>
      <c r="C77" s="45">
        <v>0</v>
      </c>
      <c r="D77" s="30">
        <v>0</v>
      </c>
      <c r="E77" s="30">
        <v>0</v>
      </c>
      <c r="F77" s="31">
        <v>12</v>
      </c>
      <c r="O77" s="32"/>
      <c r="P77" s="29"/>
      <c r="Q77" s="29"/>
      <c r="R77" s="30"/>
      <c r="S77" s="31"/>
    </row>
    <row r="78" spans="1:19" x14ac:dyDescent="0.25">
      <c r="A78" s="29" t="s">
        <v>21</v>
      </c>
      <c r="B78" s="29"/>
      <c r="C78" s="45">
        <v>0</v>
      </c>
      <c r="D78" s="30">
        <v>0</v>
      </c>
      <c r="E78" s="30">
        <v>0</v>
      </c>
      <c r="F78" s="31">
        <v>13</v>
      </c>
      <c r="O78" s="32"/>
      <c r="P78" s="29"/>
      <c r="Q78" s="29"/>
      <c r="R78" s="30"/>
      <c r="S78" s="31"/>
    </row>
    <row r="79" spans="1:19" x14ac:dyDescent="0.25">
      <c r="A79" s="29" t="s">
        <v>21</v>
      </c>
      <c r="B79" s="29" t="s">
        <v>9</v>
      </c>
      <c r="C79" s="44">
        <v>0</v>
      </c>
      <c r="D79" s="30">
        <v>0</v>
      </c>
      <c r="E79" s="30">
        <v>0</v>
      </c>
      <c r="F79" s="31">
        <v>14</v>
      </c>
      <c r="O79" s="32"/>
      <c r="P79" s="29"/>
      <c r="Q79" s="29"/>
      <c r="R79" s="30"/>
      <c r="S79" s="31"/>
    </row>
    <row r="80" spans="1:19" x14ac:dyDescent="0.25">
      <c r="A80" s="29" t="s">
        <v>21</v>
      </c>
      <c r="B80" s="29"/>
      <c r="C80" s="45">
        <v>0</v>
      </c>
      <c r="D80" s="30">
        <v>0</v>
      </c>
      <c r="E80" s="30">
        <v>0</v>
      </c>
      <c r="F80" s="31">
        <v>15</v>
      </c>
      <c r="O80" s="32"/>
      <c r="P80" s="29"/>
      <c r="Q80" s="29"/>
      <c r="R80" s="30"/>
      <c r="S80" s="31"/>
    </row>
    <row r="81" spans="1:19" x14ac:dyDescent="0.25">
      <c r="A81" s="29" t="s">
        <v>21</v>
      </c>
      <c r="B81" s="29"/>
      <c r="C81" s="45">
        <v>0</v>
      </c>
      <c r="D81" s="30">
        <v>0</v>
      </c>
      <c r="E81" s="30">
        <v>0</v>
      </c>
      <c r="F81" s="31">
        <v>16</v>
      </c>
      <c r="O81" s="32"/>
      <c r="P81" s="29"/>
      <c r="Q81" s="29"/>
      <c r="R81" s="30"/>
      <c r="S81" s="31"/>
    </row>
    <row r="82" spans="1:19" x14ac:dyDescent="0.25">
      <c r="A82" s="29" t="s">
        <v>21</v>
      </c>
      <c r="B82" s="29"/>
      <c r="C82" s="45">
        <v>0</v>
      </c>
      <c r="D82" s="30">
        <v>0</v>
      </c>
      <c r="E82" s="30">
        <v>0</v>
      </c>
      <c r="F82" s="31">
        <v>17</v>
      </c>
      <c r="O82" s="32"/>
      <c r="P82" s="29"/>
      <c r="Q82" s="29"/>
      <c r="R82" s="30"/>
      <c r="S82" s="31"/>
    </row>
    <row r="83" spans="1:19" x14ac:dyDescent="0.25">
      <c r="A83" s="29" t="s">
        <v>21</v>
      </c>
      <c r="B83" s="29"/>
      <c r="C83" s="45">
        <v>0</v>
      </c>
      <c r="D83" s="30">
        <v>0</v>
      </c>
      <c r="E83" s="30">
        <v>0</v>
      </c>
      <c r="F83" s="31">
        <v>18</v>
      </c>
      <c r="O83" s="32"/>
      <c r="P83" s="29"/>
      <c r="Q83" s="29"/>
      <c r="R83" s="30"/>
      <c r="S83" s="31"/>
    </row>
    <row r="84" spans="1:19" x14ac:dyDescent="0.25">
      <c r="A84" s="29" t="s">
        <v>21</v>
      </c>
      <c r="B84" s="29"/>
      <c r="C84" s="45">
        <v>0</v>
      </c>
      <c r="D84" s="30">
        <v>0</v>
      </c>
      <c r="E84" s="30">
        <v>0</v>
      </c>
      <c r="F84" s="31">
        <v>19</v>
      </c>
      <c r="O84" s="32"/>
      <c r="P84" s="29"/>
      <c r="Q84" s="29"/>
      <c r="R84" s="30"/>
      <c r="S84" s="31"/>
    </row>
    <row r="85" spans="1:19" x14ac:dyDescent="0.25">
      <c r="A85" s="29" t="s">
        <v>21</v>
      </c>
      <c r="B85" s="29" t="s">
        <v>9</v>
      </c>
      <c r="C85" s="44">
        <v>0</v>
      </c>
      <c r="D85" s="30">
        <v>0</v>
      </c>
      <c r="E85" s="30">
        <v>0</v>
      </c>
      <c r="F85" s="31">
        <v>20</v>
      </c>
      <c r="O85" s="32"/>
      <c r="P85" s="29"/>
      <c r="Q85" s="29"/>
      <c r="R85" s="30"/>
      <c r="S85" s="31"/>
    </row>
    <row r="86" spans="1:19" x14ac:dyDescent="0.25">
      <c r="A86" s="29" t="s">
        <v>21</v>
      </c>
      <c r="B86" s="29"/>
      <c r="C86" s="45">
        <v>0</v>
      </c>
      <c r="D86" s="30">
        <v>0</v>
      </c>
      <c r="E86" s="30">
        <v>0</v>
      </c>
      <c r="F86" s="31">
        <v>21</v>
      </c>
      <c r="O86" s="32"/>
      <c r="P86" s="29"/>
      <c r="Q86" s="29"/>
      <c r="R86" s="30"/>
      <c r="S86" s="31"/>
    </row>
    <row r="87" spans="1:19" x14ac:dyDescent="0.25">
      <c r="A87" s="29" t="s">
        <v>21</v>
      </c>
      <c r="B87" s="29"/>
      <c r="C87" s="45">
        <v>0</v>
      </c>
      <c r="D87" s="30">
        <v>0</v>
      </c>
      <c r="E87" s="30">
        <v>0</v>
      </c>
      <c r="F87" s="31">
        <v>22</v>
      </c>
      <c r="O87" s="32"/>
      <c r="P87" s="29"/>
      <c r="Q87" s="29"/>
      <c r="R87" s="30"/>
      <c r="S87" s="31"/>
    </row>
    <row r="88" spans="1:19" x14ac:dyDescent="0.25">
      <c r="A88" s="29" t="s">
        <v>21</v>
      </c>
      <c r="B88" s="29" t="s">
        <v>9</v>
      </c>
      <c r="C88" s="44">
        <v>0</v>
      </c>
      <c r="D88" s="30">
        <v>0</v>
      </c>
      <c r="E88" s="30">
        <v>0</v>
      </c>
      <c r="F88" s="31">
        <v>23</v>
      </c>
      <c r="O88" s="32"/>
      <c r="P88" s="29"/>
      <c r="Q88" s="29"/>
      <c r="R88" s="30"/>
      <c r="S88" s="31"/>
    </row>
    <row r="89" spans="1:19" x14ac:dyDescent="0.25">
      <c r="A89" s="29" t="s">
        <v>21</v>
      </c>
      <c r="B89" s="29"/>
      <c r="C89" s="45">
        <v>0</v>
      </c>
      <c r="D89" s="30">
        <v>0</v>
      </c>
      <c r="E89" s="30">
        <v>0</v>
      </c>
      <c r="F89" s="31">
        <v>24</v>
      </c>
      <c r="O89" s="32"/>
      <c r="P89" s="29"/>
      <c r="Q89" s="29"/>
      <c r="R89" s="30"/>
      <c r="S89" s="31"/>
    </row>
    <row r="90" spans="1:19" x14ac:dyDescent="0.25">
      <c r="A90" s="29" t="s">
        <v>21</v>
      </c>
      <c r="B90" s="29"/>
      <c r="C90" s="45">
        <v>0</v>
      </c>
      <c r="D90" s="30">
        <v>0</v>
      </c>
      <c r="E90" s="30">
        <v>0</v>
      </c>
      <c r="F90" s="31">
        <v>25</v>
      </c>
      <c r="O90" s="32"/>
      <c r="P90" s="29"/>
      <c r="Q90" s="29"/>
      <c r="R90" s="30"/>
      <c r="S90" s="31"/>
    </row>
    <row r="91" spans="1:19" x14ac:dyDescent="0.25">
      <c r="A91" s="29" t="s">
        <v>21</v>
      </c>
      <c r="B91" s="29"/>
      <c r="C91" s="45">
        <v>0</v>
      </c>
      <c r="D91" s="30">
        <v>0</v>
      </c>
      <c r="E91" s="30">
        <v>0</v>
      </c>
      <c r="F91" s="31">
        <v>26</v>
      </c>
      <c r="O91" s="32"/>
      <c r="P91" s="29"/>
      <c r="Q91" s="29"/>
      <c r="R91" s="30"/>
      <c r="S91" s="31"/>
    </row>
    <row r="92" spans="1:19" x14ac:dyDescent="0.25">
      <c r="A92" s="29" t="s">
        <v>21</v>
      </c>
      <c r="B92" s="29"/>
      <c r="C92" s="45">
        <v>0</v>
      </c>
      <c r="D92" s="30">
        <v>0</v>
      </c>
      <c r="E92" s="30">
        <v>0</v>
      </c>
      <c r="F92" s="31">
        <v>27</v>
      </c>
      <c r="O92" s="32"/>
      <c r="P92" s="29"/>
      <c r="Q92" s="29"/>
      <c r="R92" s="30"/>
      <c r="S92" s="31"/>
    </row>
    <row r="93" spans="1:19" x14ac:dyDescent="0.25">
      <c r="A93" s="29" t="s">
        <v>21</v>
      </c>
      <c r="B93" s="29"/>
      <c r="C93" s="45">
        <v>0</v>
      </c>
      <c r="D93" s="30">
        <v>0</v>
      </c>
      <c r="E93" s="30">
        <v>0</v>
      </c>
      <c r="F93" s="31">
        <v>28</v>
      </c>
      <c r="O93" s="32"/>
      <c r="P93" s="29"/>
      <c r="Q93" s="29"/>
      <c r="R93" s="30"/>
      <c r="S93" s="31"/>
    </row>
    <row r="94" spans="1:19" x14ac:dyDescent="0.25">
      <c r="A94" s="29" t="s">
        <v>21</v>
      </c>
      <c r="B94" s="29" t="s">
        <v>9</v>
      </c>
      <c r="C94" s="44">
        <v>0</v>
      </c>
      <c r="D94" s="30">
        <v>0</v>
      </c>
      <c r="E94" s="30">
        <v>0</v>
      </c>
      <c r="F94" s="31">
        <v>29</v>
      </c>
      <c r="O94" s="32"/>
      <c r="P94" s="29"/>
      <c r="Q94" s="29"/>
      <c r="R94" s="30"/>
      <c r="S94" s="31"/>
    </row>
    <row r="95" spans="1:19" x14ac:dyDescent="0.25">
      <c r="A95" s="29" t="s">
        <v>21</v>
      </c>
      <c r="B95" s="29"/>
      <c r="C95" s="45">
        <v>0</v>
      </c>
      <c r="D95" s="30">
        <v>0</v>
      </c>
      <c r="E95" s="30">
        <v>0</v>
      </c>
      <c r="F95" s="31">
        <v>30</v>
      </c>
      <c r="O95" s="32"/>
      <c r="P95" s="29"/>
      <c r="Q95" s="29"/>
      <c r="R95" s="30"/>
      <c r="S95" s="31"/>
    </row>
    <row r="96" spans="1:19" x14ac:dyDescent="0.25">
      <c r="A96" s="29" t="s">
        <v>21</v>
      </c>
      <c r="B96" s="29"/>
      <c r="C96" s="45">
        <v>0</v>
      </c>
      <c r="D96" s="30">
        <v>0</v>
      </c>
      <c r="E96" s="30">
        <v>0</v>
      </c>
      <c r="F96" s="31">
        <v>31</v>
      </c>
      <c r="O96" s="32"/>
      <c r="P96" s="29"/>
      <c r="Q96" s="29"/>
      <c r="R96" s="30"/>
      <c r="S96" s="31"/>
    </row>
    <row r="97" spans="1:19" x14ac:dyDescent="0.25">
      <c r="A97" s="29" t="s">
        <v>21</v>
      </c>
      <c r="B97" s="29"/>
      <c r="C97" s="45">
        <v>0</v>
      </c>
      <c r="D97" s="30">
        <v>0</v>
      </c>
      <c r="E97" s="30">
        <v>0</v>
      </c>
      <c r="F97" s="31">
        <v>32</v>
      </c>
      <c r="O97" s="32"/>
      <c r="P97" s="29"/>
      <c r="Q97" s="29"/>
      <c r="R97" s="30"/>
      <c r="S97" s="31"/>
    </row>
    <row r="98" spans="1:19" x14ac:dyDescent="0.25">
      <c r="A98" s="29" t="s">
        <v>21</v>
      </c>
      <c r="B98" s="29"/>
      <c r="C98" s="45">
        <v>0</v>
      </c>
      <c r="D98" s="30">
        <v>0</v>
      </c>
      <c r="E98" s="30">
        <v>0</v>
      </c>
      <c r="F98" s="31">
        <v>33</v>
      </c>
      <c r="O98" s="32"/>
      <c r="P98" s="29"/>
      <c r="Q98" s="29"/>
      <c r="R98" s="30"/>
      <c r="S98" s="31"/>
    </row>
    <row r="99" spans="1:19" x14ac:dyDescent="0.25">
      <c r="A99" s="29" t="s">
        <v>21</v>
      </c>
      <c r="B99" s="29"/>
      <c r="C99" s="45">
        <v>0</v>
      </c>
      <c r="D99" s="30">
        <v>0</v>
      </c>
      <c r="E99" s="30">
        <v>0</v>
      </c>
      <c r="F99" s="31">
        <v>34</v>
      </c>
      <c r="O99" s="32"/>
      <c r="P99" s="29"/>
      <c r="Q99" s="29"/>
      <c r="R99" s="30"/>
      <c r="S99" s="31"/>
    </row>
    <row r="100" spans="1:19" x14ac:dyDescent="0.25">
      <c r="A100" s="29" t="s">
        <v>21</v>
      </c>
      <c r="B100" s="29"/>
      <c r="C100" s="45">
        <v>0</v>
      </c>
      <c r="D100" s="30">
        <v>0</v>
      </c>
      <c r="E100" s="30">
        <v>0</v>
      </c>
      <c r="F100" s="31">
        <v>35</v>
      </c>
      <c r="O100" s="32"/>
      <c r="P100" s="29"/>
      <c r="Q100" s="29"/>
      <c r="R100" s="30"/>
      <c r="S100" s="31"/>
    </row>
    <row r="101" spans="1:19" x14ac:dyDescent="0.25">
      <c r="A101" s="29" t="s">
        <v>21</v>
      </c>
      <c r="B101" s="29"/>
      <c r="C101" s="45">
        <v>0</v>
      </c>
      <c r="D101" s="30">
        <v>0</v>
      </c>
      <c r="E101" s="30">
        <v>0</v>
      </c>
      <c r="F101" s="31">
        <v>36</v>
      </c>
      <c r="O101" s="32"/>
      <c r="P101" s="29"/>
      <c r="Q101" s="29"/>
      <c r="R101" s="30"/>
      <c r="S101" s="31"/>
    </row>
    <row r="102" spans="1:19" x14ac:dyDescent="0.25">
      <c r="A102" s="29" t="s">
        <v>21</v>
      </c>
      <c r="B102" s="29"/>
      <c r="C102" s="45">
        <v>0</v>
      </c>
      <c r="D102" s="30">
        <v>0</v>
      </c>
      <c r="E102" s="30">
        <v>0</v>
      </c>
      <c r="F102" s="31">
        <v>37</v>
      </c>
      <c r="O102" s="32"/>
      <c r="P102" s="29"/>
      <c r="Q102" s="29"/>
      <c r="R102" s="30"/>
      <c r="S102" s="31"/>
    </row>
    <row r="103" spans="1:19" x14ac:dyDescent="0.25">
      <c r="A103" s="29" t="s">
        <v>21</v>
      </c>
      <c r="B103" s="29"/>
      <c r="C103" s="45">
        <v>0</v>
      </c>
      <c r="D103" s="30">
        <v>0</v>
      </c>
      <c r="E103" s="30">
        <v>0</v>
      </c>
      <c r="F103" s="31">
        <v>38</v>
      </c>
      <c r="O103" s="32"/>
      <c r="P103" s="29"/>
      <c r="Q103" s="29"/>
      <c r="R103" s="30"/>
      <c r="S103" s="31"/>
    </row>
    <row r="104" spans="1:19" x14ac:dyDescent="0.25">
      <c r="A104" s="29" t="s">
        <v>21</v>
      </c>
      <c r="B104" s="29"/>
      <c r="C104" s="45">
        <v>0</v>
      </c>
      <c r="D104" s="30">
        <v>0</v>
      </c>
      <c r="E104" s="30">
        <v>0</v>
      </c>
      <c r="F104" s="31">
        <v>39</v>
      </c>
      <c r="O104" s="32"/>
      <c r="P104" s="29"/>
      <c r="Q104" s="29"/>
      <c r="R104" s="30"/>
      <c r="S104" s="31"/>
    </row>
    <row r="105" spans="1:19" x14ac:dyDescent="0.25">
      <c r="A105" s="29" t="s">
        <v>21</v>
      </c>
      <c r="B105" s="29"/>
      <c r="C105" s="45">
        <v>0</v>
      </c>
      <c r="D105" s="30">
        <v>0</v>
      </c>
      <c r="E105" s="30">
        <v>0</v>
      </c>
      <c r="F105" s="31">
        <v>40</v>
      </c>
      <c r="O105" s="32"/>
      <c r="P105" s="29"/>
      <c r="Q105" s="29"/>
      <c r="R105" s="30"/>
      <c r="S105" s="31"/>
    </row>
    <row r="106" spans="1:19" x14ac:dyDescent="0.25">
      <c r="A106" s="29" t="s">
        <v>21</v>
      </c>
      <c r="B106" s="29" t="s">
        <v>8</v>
      </c>
      <c r="C106" s="44">
        <v>0</v>
      </c>
      <c r="D106" s="30">
        <v>0</v>
      </c>
      <c r="E106" s="30">
        <v>0</v>
      </c>
      <c r="F106" s="31">
        <v>41</v>
      </c>
      <c r="O106" s="32"/>
      <c r="P106" s="29"/>
      <c r="Q106" s="29"/>
      <c r="R106" s="30"/>
      <c r="S106" s="31"/>
    </row>
    <row r="107" spans="1:19" x14ac:dyDescent="0.25">
      <c r="A107" s="29" t="s">
        <v>22</v>
      </c>
      <c r="B107" s="29" t="s">
        <v>8</v>
      </c>
      <c r="C107" s="44">
        <v>1</v>
      </c>
      <c r="D107" s="30">
        <v>1</v>
      </c>
      <c r="E107" s="30">
        <v>1</v>
      </c>
      <c r="F107" s="31">
        <v>0</v>
      </c>
      <c r="O107" s="32"/>
      <c r="P107" s="29"/>
      <c r="Q107" s="29"/>
      <c r="R107" s="30"/>
      <c r="S107" s="31"/>
    </row>
    <row r="108" spans="1:19" x14ac:dyDescent="0.25">
      <c r="A108" s="29" t="s">
        <v>21</v>
      </c>
      <c r="B108" s="29" t="s">
        <v>7</v>
      </c>
      <c r="C108" s="44">
        <v>1</v>
      </c>
      <c r="D108" s="30">
        <v>1</v>
      </c>
      <c r="E108" s="30">
        <v>1</v>
      </c>
      <c r="F108" s="31">
        <v>1</v>
      </c>
      <c r="O108" s="32"/>
      <c r="P108" s="29"/>
      <c r="Q108" s="29"/>
      <c r="R108" s="30"/>
      <c r="S108" s="31"/>
    </row>
    <row r="109" spans="1:19" x14ac:dyDescent="0.25">
      <c r="A109" s="29" t="s">
        <v>21</v>
      </c>
      <c r="B109" s="29" t="s">
        <v>7</v>
      </c>
      <c r="C109" s="44">
        <v>0</v>
      </c>
      <c r="D109" s="30">
        <v>1</v>
      </c>
      <c r="E109" s="30">
        <v>1</v>
      </c>
      <c r="F109" s="31">
        <v>2</v>
      </c>
      <c r="O109" s="32"/>
      <c r="P109" s="29"/>
      <c r="Q109" s="29"/>
      <c r="R109" s="30"/>
      <c r="S109" s="31"/>
    </row>
    <row r="110" spans="1:19" x14ac:dyDescent="0.25">
      <c r="A110" s="29" t="s">
        <v>21</v>
      </c>
      <c r="B110" s="29" t="s">
        <v>7</v>
      </c>
      <c r="C110" s="44">
        <v>0</v>
      </c>
      <c r="D110" s="30">
        <v>0</v>
      </c>
      <c r="E110" s="30">
        <v>1</v>
      </c>
      <c r="F110" s="31">
        <v>3</v>
      </c>
      <c r="O110" s="32"/>
      <c r="P110" s="29"/>
      <c r="Q110" s="29"/>
      <c r="R110" s="30"/>
      <c r="S110" s="31"/>
    </row>
    <row r="111" spans="1:19" x14ac:dyDescent="0.25">
      <c r="A111" s="29" t="s">
        <v>21</v>
      </c>
      <c r="B111" s="29" t="s">
        <v>7</v>
      </c>
      <c r="C111" s="44">
        <v>0</v>
      </c>
      <c r="D111" s="30">
        <v>0</v>
      </c>
      <c r="E111" s="30">
        <v>1</v>
      </c>
      <c r="F111" s="31">
        <v>4</v>
      </c>
      <c r="O111" s="32"/>
      <c r="P111" s="29"/>
      <c r="Q111" s="29"/>
      <c r="R111" s="30"/>
      <c r="S111" s="31"/>
    </row>
    <row r="112" spans="1:19" x14ac:dyDescent="0.25">
      <c r="A112" s="29" t="s">
        <v>21</v>
      </c>
      <c r="B112" s="29"/>
      <c r="C112" s="45">
        <v>0</v>
      </c>
      <c r="D112" s="30">
        <v>0</v>
      </c>
      <c r="E112" s="30">
        <v>0</v>
      </c>
      <c r="F112" s="31">
        <v>5</v>
      </c>
      <c r="O112" s="32"/>
      <c r="P112" s="29"/>
      <c r="Q112" s="29"/>
      <c r="R112" s="30"/>
      <c r="S112" s="31"/>
    </row>
    <row r="113" spans="1:19" x14ac:dyDescent="0.25">
      <c r="A113" s="29" t="s">
        <v>21</v>
      </c>
      <c r="B113" s="29"/>
      <c r="C113" s="45">
        <v>0</v>
      </c>
      <c r="D113" s="30">
        <v>0</v>
      </c>
      <c r="E113" s="30">
        <v>0</v>
      </c>
      <c r="F113" s="31">
        <v>6</v>
      </c>
      <c r="O113" s="32"/>
      <c r="P113" s="29"/>
      <c r="Q113" s="29"/>
      <c r="R113" s="30"/>
      <c r="S113" s="31"/>
    </row>
    <row r="114" spans="1:19" x14ac:dyDescent="0.25">
      <c r="A114" s="29" t="s">
        <v>21</v>
      </c>
      <c r="B114" s="29"/>
      <c r="C114" s="45">
        <v>0</v>
      </c>
      <c r="D114" s="30">
        <v>0</v>
      </c>
      <c r="E114" s="30">
        <v>0</v>
      </c>
      <c r="F114" s="31">
        <v>7</v>
      </c>
      <c r="O114" s="32"/>
      <c r="P114" s="29"/>
      <c r="Q114" s="29"/>
      <c r="R114" s="30"/>
      <c r="S114" s="31"/>
    </row>
    <row r="115" spans="1:19" x14ac:dyDescent="0.25">
      <c r="A115" s="29" t="s">
        <v>21</v>
      </c>
      <c r="B115" s="29"/>
      <c r="C115" s="45">
        <v>0</v>
      </c>
      <c r="D115" s="30">
        <v>0</v>
      </c>
      <c r="E115" s="30">
        <v>0</v>
      </c>
      <c r="F115" s="31">
        <v>8</v>
      </c>
      <c r="O115" s="32"/>
      <c r="P115" s="29"/>
      <c r="Q115" s="29"/>
      <c r="R115" s="30"/>
      <c r="S115" s="31"/>
    </row>
    <row r="116" spans="1:19" x14ac:dyDescent="0.25">
      <c r="A116" s="29" t="s">
        <v>21</v>
      </c>
      <c r="B116" s="29"/>
      <c r="C116" s="45">
        <v>0</v>
      </c>
      <c r="D116" s="30">
        <v>0</v>
      </c>
      <c r="E116" s="30">
        <v>0</v>
      </c>
      <c r="F116" s="31">
        <v>9</v>
      </c>
      <c r="O116" s="32"/>
      <c r="P116" s="29"/>
      <c r="Q116" s="29"/>
      <c r="R116" s="30"/>
      <c r="S116" s="31"/>
    </row>
    <row r="117" spans="1:19" x14ac:dyDescent="0.25">
      <c r="A117" s="29" t="s">
        <v>21</v>
      </c>
      <c r="B117" s="29" t="s">
        <v>7</v>
      </c>
      <c r="C117" s="44">
        <v>0</v>
      </c>
      <c r="D117" s="30">
        <v>0</v>
      </c>
      <c r="E117" s="30">
        <v>0</v>
      </c>
      <c r="F117" s="31">
        <v>10</v>
      </c>
      <c r="O117" s="32"/>
      <c r="P117" s="29"/>
      <c r="Q117" s="29"/>
      <c r="R117" s="30"/>
      <c r="S117" s="31"/>
    </row>
    <row r="118" spans="1:19" x14ac:dyDescent="0.25">
      <c r="A118" s="29" t="s">
        <v>21</v>
      </c>
      <c r="B118" s="29"/>
      <c r="C118" s="45">
        <v>0</v>
      </c>
      <c r="D118" s="30">
        <v>0</v>
      </c>
      <c r="E118" s="30">
        <v>0</v>
      </c>
      <c r="F118" s="31">
        <v>11</v>
      </c>
      <c r="O118" s="32"/>
      <c r="P118" s="29"/>
      <c r="Q118" s="29"/>
      <c r="R118" s="30"/>
      <c r="S118" s="31"/>
    </row>
    <row r="119" spans="1:19" x14ac:dyDescent="0.25">
      <c r="A119" s="29" t="s">
        <v>21</v>
      </c>
      <c r="B119" s="29"/>
      <c r="C119" s="45">
        <v>0</v>
      </c>
      <c r="D119" s="30">
        <v>0</v>
      </c>
      <c r="E119" s="30">
        <v>0</v>
      </c>
      <c r="F119" s="31">
        <v>12</v>
      </c>
      <c r="O119" s="32"/>
      <c r="P119" s="29"/>
      <c r="Q119" s="29"/>
      <c r="R119" s="30"/>
      <c r="S119" s="31"/>
    </row>
    <row r="120" spans="1:19" x14ac:dyDescent="0.25">
      <c r="A120" s="29" t="s">
        <v>22</v>
      </c>
      <c r="B120" s="29" t="s">
        <v>7</v>
      </c>
      <c r="C120" s="44">
        <v>1</v>
      </c>
      <c r="D120" s="30">
        <v>1</v>
      </c>
      <c r="E120" s="30">
        <v>1</v>
      </c>
      <c r="F120" s="31">
        <v>0</v>
      </c>
      <c r="O120" s="32"/>
      <c r="P120" s="29"/>
      <c r="Q120" s="29"/>
      <c r="R120" s="30"/>
      <c r="S120" s="31"/>
    </row>
    <row r="121" spans="1:19" x14ac:dyDescent="0.25">
      <c r="A121" s="29" t="s">
        <v>21</v>
      </c>
      <c r="B121" s="29" t="s">
        <v>7</v>
      </c>
      <c r="C121" s="44">
        <v>1</v>
      </c>
      <c r="D121" s="30">
        <v>1</v>
      </c>
      <c r="E121" s="30">
        <v>1</v>
      </c>
      <c r="F121" s="31">
        <v>1</v>
      </c>
      <c r="O121" s="32"/>
      <c r="P121" s="29"/>
      <c r="Q121" s="29"/>
      <c r="R121" s="30"/>
      <c r="S121" s="31"/>
    </row>
    <row r="122" spans="1:19" x14ac:dyDescent="0.25">
      <c r="A122" s="29" t="s">
        <v>21</v>
      </c>
      <c r="B122" s="29" t="s">
        <v>7</v>
      </c>
      <c r="C122" s="44">
        <v>0</v>
      </c>
      <c r="D122" s="30">
        <v>1</v>
      </c>
      <c r="E122" s="30">
        <v>1</v>
      </c>
      <c r="F122" s="31">
        <v>2</v>
      </c>
      <c r="O122" s="32"/>
      <c r="P122" s="29"/>
      <c r="Q122" s="29"/>
      <c r="R122" s="30"/>
      <c r="S122" s="31"/>
    </row>
    <row r="123" spans="1:19" x14ac:dyDescent="0.25">
      <c r="A123" s="29" t="s">
        <v>21</v>
      </c>
      <c r="B123" s="29" t="s">
        <v>7</v>
      </c>
      <c r="C123" s="44">
        <v>0</v>
      </c>
      <c r="D123" s="30">
        <v>0</v>
      </c>
      <c r="E123" s="30">
        <v>1</v>
      </c>
      <c r="F123" s="31">
        <v>3</v>
      </c>
      <c r="O123" s="32"/>
      <c r="P123" s="29"/>
      <c r="Q123" s="29"/>
      <c r="R123" s="30"/>
      <c r="S123" s="31"/>
    </row>
    <row r="124" spans="1:19" x14ac:dyDescent="0.25">
      <c r="A124" s="29" t="s">
        <v>22</v>
      </c>
      <c r="B124" s="29"/>
      <c r="C124" s="45">
        <v>1</v>
      </c>
      <c r="D124" s="30">
        <v>1</v>
      </c>
      <c r="E124" s="30">
        <v>2</v>
      </c>
      <c r="F124" s="31">
        <v>0</v>
      </c>
      <c r="O124" s="32"/>
      <c r="P124" s="29"/>
      <c r="Q124" s="29"/>
      <c r="R124" s="30"/>
      <c r="S124" s="31"/>
    </row>
    <row r="125" spans="1:19" x14ac:dyDescent="0.25">
      <c r="A125" s="29" t="s">
        <v>21</v>
      </c>
      <c r="B125" s="29"/>
      <c r="C125" s="45">
        <v>1</v>
      </c>
      <c r="D125" s="30">
        <v>1</v>
      </c>
      <c r="E125" s="30">
        <v>1</v>
      </c>
      <c r="F125" s="31">
        <v>1</v>
      </c>
      <c r="O125" s="32"/>
      <c r="P125" s="29"/>
      <c r="Q125" s="29"/>
      <c r="R125" s="30"/>
      <c r="S125" s="31"/>
    </row>
    <row r="126" spans="1:19" x14ac:dyDescent="0.25">
      <c r="A126" s="29" t="s">
        <v>21</v>
      </c>
      <c r="B126" s="29"/>
      <c r="C126" s="45">
        <v>0</v>
      </c>
      <c r="D126" s="30">
        <v>1</v>
      </c>
      <c r="E126" s="30">
        <v>1</v>
      </c>
      <c r="F126" s="31">
        <v>2</v>
      </c>
      <c r="O126" s="32"/>
      <c r="P126" s="29"/>
      <c r="Q126" s="29"/>
      <c r="R126" s="30"/>
      <c r="S126" s="31"/>
    </row>
    <row r="127" spans="1:19" x14ac:dyDescent="0.25">
      <c r="A127" s="29" t="s">
        <v>21</v>
      </c>
      <c r="B127" s="29" t="s">
        <v>7</v>
      </c>
      <c r="C127" s="44">
        <v>0</v>
      </c>
      <c r="D127" s="30">
        <v>0</v>
      </c>
      <c r="E127" s="30">
        <v>1</v>
      </c>
      <c r="F127" s="31">
        <v>3</v>
      </c>
      <c r="O127" s="32"/>
      <c r="P127" s="29"/>
      <c r="Q127" s="29"/>
      <c r="R127" s="30"/>
      <c r="S127" s="31"/>
    </row>
    <row r="128" spans="1:19" x14ac:dyDescent="0.25">
      <c r="A128" s="29" t="s">
        <v>21</v>
      </c>
      <c r="B128" s="29" t="s">
        <v>7</v>
      </c>
      <c r="C128" s="44">
        <v>0</v>
      </c>
      <c r="D128" s="30">
        <v>0</v>
      </c>
      <c r="E128" s="30">
        <v>1</v>
      </c>
      <c r="F128" s="31">
        <v>4</v>
      </c>
      <c r="O128" s="32"/>
      <c r="P128" s="29"/>
      <c r="Q128" s="29"/>
      <c r="R128" s="30"/>
      <c r="S128" s="31"/>
    </row>
    <row r="129" spans="1:19" x14ac:dyDescent="0.25">
      <c r="A129" s="29" t="s">
        <v>21</v>
      </c>
      <c r="B129" s="29" t="s">
        <v>7</v>
      </c>
      <c r="C129" s="44">
        <v>0</v>
      </c>
      <c r="D129" s="30">
        <v>0</v>
      </c>
      <c r="E129" s="30">
        <v>0</v>
      </c>
      <c r="F129" s="31">
        <v>5</v>
      </c>
      <c r="O129" s="32"/>
      <c r="P129" s="29"/>
      <c r="Q129" s="29"/>
      <c r="R129" s="30"/>
      <c r="S129" s="31"/>
    </row>
    <row r="130" spans="1:19" x14ac:dyDescent="0.25">
      <c r="A130" s="29" t="s">
        <v>21</v>
      </c>
      <c r="B130" s="29"/>
      <c r="C130" s="45">
        <v>0</v>
      </c>
      <c r="D130" s="30">
        <v>0</v>
      </c>
      <c r="E130" s="30">
        <v>0</v>
      </c>
      <c r="F130" s="31">
        <v>6</v>
      </c>
      <c r="O130" s="32"/>
      <c r="P130" s="29"/>
      <c r="Q130" s="29"/>
      <c r="R130" s="30"/>
      <c r="S130" s="31"/>
    </row>
    <row r="131" spans="1:19" x14ac:dyDescent="0.25">
      <c r="A131" s="29" t="s">
        <v>21</v>
      </c>
      <c r="B131" s="29"/>
      <c r="C131" s="45">
        <v>0</v>
      </c>
      <c r="D131" s="30">
        <v>0</v>
      </c>
      <c r="E131" s="30">
        <v>0</v>
      </c>
      <c r="F131" s="31">
        <v>7</v>
      </c>
      <c r="O131" s="32"/>
      <c r="P131" s="29"/>
      <c r="Q131" s="29"/>
      <c r="R131" s="30"/>
      <c r="S131" s="31"/>
    </row>
    <row r="132" spans="1:19" x14ac:dyDescent="0.25">
      <c r="A132" s="29" t="s">
        <v>21</v>
      </c>
      <c r="B132" s="29"/>
      <c r="C132" s="45">
        <v>0</v>
      </c>
      <c r="D132" s="30">
        <v>0</v>
      </c>
      <c r="E132" s="30">
        <v>0</v>
      </c>
      <c r="F132" s="31">
        <v>8</v>
      </c>
      <c r="O132" s="32"/>
      <c r="P132" s="29"/>
      <c r="Q132" s="29"/>
      <c r="R132" s="30"/>
      <c r="S132" s="31"/>
    </row>
    <row r="133" spans="1:19" x14ac:dyDescent="0.25">
      <c r="A133" s="29" t="s">
        <v>21</v>
      </c>
      <c r="B133" s="29"/>
      <c r="C133" s="45">
        <v>0</v>
      </c>
      <c r="D133" s="30">
        <v>0</v>
      </c>
      <c r="E133" s="30">
        <v>0</v>
      </c>
      <c r="F133" s="31">
        <v>9</v>
      </c>
      <c r="O133" s="32"/>
      <c r="P133" s="29"/>
      <c r="Q133" s="29"/>
      <c r="R133" s="30"/>
      <c r="S133" s="31"/>
    </row>
    <row r="134" spans="1:19" x14ac:dyDescent="0.25">
      <c r="A134" s="29" t="s">
        <v>21</v>
      </c>
      <c r="B134" s="29" t="s">
        <v>7</v>
      </c>
      <c r="C134" s="44">
        <v>0</v>
      </c>
      <c r="D134" s="30">
        <v>0</v>
      </c>
      <c r="E134" s="30">
        <v>0</v>
      </c>
      <c r="F134" s="31">
        <v>10</v>
      </c>
      <c r="O134" s="32"/>
      <c r="P134" s="29"/>
      <c r="Q134" s="29"/>
      <c r="R134" s="30"/>
      <c r="S134" s="31"/>
    </row>
    <row r="135" spans="1:19" x14ac:dyDescent="0.25">
      <c r="A135" s="29" t="s">
        <v>22</v>
      </c>
      <c r="B135" s="29"/>
      <c r="C135" s="45">
        <v>1</v>
      </c>
      <c r="D135" s="30">
        <v>1</v>
      </c>
      <c r="E135" s="30">
        <v>1</v>
      </c>
      <c r="F135" s="31">
        <v>0</v>
      </c>
      <c r="O135" s="32"/>
      <c r="P135" s="29"/>
      <c r="Q135" s="29"/>
      <c r="R135" s="30"/>
      <c r="S135" s="31"/>
    </row>
    <row r="136" spans="1:19" x14ac:dyDescent="0.25">
      <c r="A136" s="29" t="s">
        <v>21</v>
      </c>
      <c r="B136" s="29"/>
      <c r="C136" s="45">
        <v>1</v>
      </c>
      <c r="D136" s="30">
        <v>1</v>
      </c>
      <c r="E136" s="30">
        <v>1</v>
      </c>
      <c r="F136" s="31">
        <v>1</v>
      </c>
      <c r="O136" s="32"/>
      <c r="P136" s="29"/>
      <c r="Q136" s="29"/>
      <c r="R136" s="30"/>
      <c r="S136" s="31"/>
    </row>
    <row r="137" spans="1:19" x14ac:dyDescent="0.25">
      <c r="A137" s="29" t="s">
        <v>21</v>
      </c>
      <c r="B137" s="29"/>
      <c r="C137" s="45">
        <v>0</v>
      </c>
      <c r="D137" s="30">
        <v>1</v>
      </c>
      <c r="E137" s="30">
        <v>1</v>
      </c>
      <c r="F137" s="31">
        <v>2</v>
      </c>
      <c r="O137" s="32"/>
      <c r="P137" s="29"/>
      <c r="Q137" s="29"/>
      <c r="R137" s="30"/>
      <c r="S137" s="31"/>
    </row>
    <row r="138" spans="1:19" x14ac:dyDescent="0.25">
      <c r="A138" s="29" t="s">
        <v>21</v>
      </c>
      <c r="B138" s="29"/>
      <c r="C138" s="45">
        <v>0</v>
      </c>
      <c r="D138" s="30">
        <v>0</v>
      </c>
      <c r="E138" s="30">
        <v>1</v>
      </c>
      <c r="F138" s="31">
        <v>3</v>
      </c>
      <c r="O138" s="32"/>
      <c r="P138" s="29"/>
      <c r="Q138" s="29"/>
      <c r="R138" s="30"/>
      <c r="S138" s="31"/>
    </row>
    <row r="139" spans="1:19" x14ac:dyDescent="0.25">
      <c r="A139" s="29" t="s">
        <v>21</v>
      </c>
      <c r="B139" s="29"/>
      <c r="C139" s="45">
        <v>0</v>
      </c>
      <c r="D139" s="30">
        <v>0</v>
      </c>
      <c r="E139" s="30">
        <v>1</v>
      </c>
      <c r="F139" s="31">
        <v>4</v>
      </c>
      <c r="O139" s="32"/>
      <c r="P139" s="29"/>
      <c r="Q139" s="29"/>
      <c r="R139" s="30"/>
      <c r="S139" s="31"/>
    </row>
    <row r="140" spans="1:19" x14ac:dyDescent="0.25">
      <c r="A140" s="29" t="s">
        <v>22</v>
      </c>
      <c r="B140" s="29"/>
      <c r="C140" s="45">
        <v>1</v>
      </c>
      <c r="D140" s="30">
        <v>1</v>
      </c>
      <c r="E140" s="30">
        <v>1</v>
      </c>
      <c r="F140" s="31">
        <v>0</v>
      </c>
      <c r="O140" s="32"/>
      <c r="P140" s="29"/>
      <c r="Q140" s="29"/>
      <c r="R140" s="30"/>
      <c r="S140" s="31"/>
    </row>
    <row r="141" spans="1:19" x14ac:dyDescent="0.25">
      <c r="A141" s="29" t="s">
        <v>22</v>
      </c>
      <c r="B141" s="29" t="s">
        <v>7</v>
      </c>
      <c r="C141" s="44">
        <v>2</v>
      </c>
      <c r="D141" s="30">
        <v>2</v>
      </c>
      <c r="E141" s="30">
        <v>2</v>
      </c>
      <c r="F141" s="31">
        <v>0</v>
      </c>
      <c r="O141" s="32"/>
      <c r="P141" s="29"/>
      <c r="Q141" s="29"/>
      <c r="R141" s="30"/>
      <c r="S141" s="31"/>
    </row>
    <row r="142" spans="1:19" x14ac:dyDescent="0.25">
      <c r="A142" s="29" t="s">
        <v>21</v>
      </c>
      <c r="B142" s="29"/>
      <c r="C142" s="45">
        <v>1</v>
      </c>
      <c r="D142" s="30">
        <v>2</v>
      </c>
      <c r="E142" s="30">
        <v>2</v>
      </c>
      <c r="F142" s="31">
        <v>1</v>
      </c>
      <c r="O142" s="32"/>
      <c r="P142" s="29"/>
      <c r="Q142" s="29"/>
      <c r="R142" s="30"/>
      <c r="S142" s="31"/>
    </row>
    <row r="143" spans="1:19" x14ac:dyDescent="0.25">
      <c r="A143" s="29" t="s">
        <v>21</v>
      </c>
      <c r="B143" s="29"/>
      <c r="C143" s="45">
        <v>0</v>
      </c>
      <c r="D143" s="30">
        <v>1</v>
      </c>
      <c r="E143" s="30">
        <v>2</v>
      </c>
      <c r="F143" s="31">
        <v>2</v>
      </c>
      <c r="O143" s="32"/>
      <c r="P143" s="29"/>
      <c r="Q143" s="29"/>
      <c r="R143" s="30"/>
      <c r="S143" s="31"/>
    </row>
    <row r="144" spans="1:19" x14ac:dyDescent="0.25">
      <c r="A144" s="29" t="s">
        <v>21</v>
      </c>
      <c r="B144" s="29" t="s">
        <v>7</v>
      </c>
      <c r="C144" s="44">
        <v>0</v>
      </c>
      <c r="D144" s="30">
        <v>0</v>
      </c>
      <c r="E144" s="30">
        <v>2</v>
      </c>
      <c r="F144" s="31">
        <v>3</v>
      </c>
      <c r="O144" s="32"/>
      <c r="P144" s="29"/>
      <c r="Q144" s="29"/>
      <c r="R144" s="30"/>
      <c r="S144" s="31"/>
    </row>
    <row r="145" spans="1:19" x14ac:dyDescent="0.25">
      <c r="A145" s="29" t="s">
        <v>22</v>
      </c>
      <c r="B145" s="29"/>
      <c r="C145" s="45">
        <v>1</v>
      </c>
      <c r="D145" s="30">
        <v>1</v>
      </c>
      <c r="E145" s="30">
        <v>2</v>
      </c>
      <c r="F145" s="31">
        <v>0</v>
      </c>
      <c r="O145" s="32"/>
      <c r="P145" s="29"/>
      <c r="Q145" s="29"/>
      <c r="R145" s="30"/>
      <c r="S145" s="31"/>
    </row>
    <row r="146" spans="1:19" x14ac:dyDescent="0.25">
      <c r="A146" s="29" t="s">
        <v>21</v>
      </c>
      <c r="B146" s="29"/>
      <c r="C146" s="45">
        <v>1</v>
      </c>
      <c r="D146" s="30">
        <v>1</v>
      </c>
      <c r="E146" s="30">
        <v>1</v>
      </c>
      <c r="F146" s="31">
        <v>1</v>
      </c>
      <c r="O146" s="32"/>
      <c r="P146" s="29"/>
      <c r="Q146" s="29"/>
      <c r="R146" s="30"/>
      <c r="S146" s="31"/>
    </row>
    <row r="147" spans="1:19" x14ac:dyDescent="0.25">
      <c r="A147" s="29" t="s">
        <v>21</v>
      </c>
      <c r="B147" s="29"/>
      <c r="C147" s="45">
        <v>0</v>
      </c>
      <c r="D147" s="30">
        <v>1</v>
      </c>
      <c r="E147" s="30">
        <v>1</v>
      </c>
      <c r="F147" s="31">
        <v>2</v>
      </c>
      <c r="O147" s="32"/>
      <c r="P147" s="29"/>
      <c r="Q147" s="29"/>
      <c r="R147" s="30"/>
      <c r="S147" s="31"/>
    </row>
    <row r="148" spans="1:19" x14ac:dyDescent="0.25">
      <c r="A148" s="29" t="s">
        <v>22</v>
      </c>
      <c r="B148" s="29"/>
      <c r="C148" s="45">
        <v>1</v>
      </c>
      <c r="D148" s="30">
        <v>1</v>
      </c>
      <c r="E148" s="30">
        <v>2</v>
      </c>
      <c r="F148" s="31">
        <v>0</v>
      </c>
      <c r="O148" s="32"/>
      <c r="P148" s="29"/>
      <c r="Q148" s="29"/>
      <c r="R148" s="30"/>
      <c r="S148" s="31"/>
    </row>
    <row r="149" spans="1:19" x14ac:dyDescent="0.25">
      <c r="A149" s="29" t="s">
        <v>21</v>
      </c>
      <c r="B149" s="29"/>
      <c r="C149" s="45">
        <v>1</v>
      </c>
      <c r="D149" s="30">
        <v>1</v>
      </c>
      <c r="E149" s="30">
        <v>2</v>
      </c>
      <c r="F149" s="31">
        <v>1</v>
      </c>
      <c r="O149" s="32"/>
      <c r="P149" s="29"/>
      <c r="Q149" s="29"/>
      <c r="R149" s="30"/>
      <c r="S149" s="31"/>
    </row>
    <row r="150" spans="1:19" x14ac:dyDescent="0.25">
      <c r="A150" s="29" t="s">
        <v>21</v>
      </c>
      <c r="B150" s="29"/>
      <c r="C150" s="45">
        <v>0</v>
      </c>
      <c r="D150" s="30">
        <v>1</v>
      </c>
      <c r="E150" s="30">
        <v>1</v>
      </c>
      <c r="F150" s="31">
        <v>2</v>
      </c>
      <c r="O150" s="32"/>
      <c r="P150" s="29"/>
      <c r="Q150" s="29"/>
      <c r="R150" s="30"/>
      <c r="S150" s="31"/>
    </row>
    <row r="151" spans="1:19" x14ac:dyDescent="0.25">
      <c r="A151" s="29" t="s">
        <v>21</v>
      </c>
      <c r="B151" s="29" t="s">
        <v>7</v>
      </c>
      <c r="C151" s="44">
        <v>0</v>
      </c>
      <c r="D151" s="30">
        <v>0</v>
      </c>
      <c r="E151" s="30">
        <v>1</v>
      </c>
      <c r="F151" s="31">
        <v>3</v>
      </c>
      <c r="O151" s="32"/>
      <c r="P151" s="29"/>
      <c r="Q151" s="29"/>
      <c r="R151" s="30"/>
      <c r="S151" s="31"/>
    </row>
    <row r="152" spans="1:19" x14ac:dyDescent="0.25">
      <c r="A152" s="29" t="s">
        <v>21</v>
      </c>
      <c r="B152" s="29"/>
      <c r="C152" s="45">
        <v>0</v>
      </c>
      <c r="D152" s="30">
        <v>0</v>
      </c>
      <c r="E152" s="30">
        <v>1</v>
      </c>
      <c r="F152" s="31">
        <v>4</v>
      </c>
      <c r="O152" s="32"/>
      <c r="P152" s="29"/>
      <c r="Q152" s="29"/>
      <c r="R152" s="30"/>
      <c r="S152" s="31"/>
    </row>
    <row r="153" spans="1:19" x14ac:dyDescent="0.25">
      <c r="A153" s="29" t="s">
        <v>22</v>
      </c>
      <c r="B153" s="29"/>
      <c r="C153" s="45">
        <v>1</v>
      </c>
      <c r="D153" s="30">
        <v>1</v>
      </c>
      <c r="E153" s="30">
        <v>1</v>
      </c>
      <c r="F153" s="31">
        <v>0</v>
      </c>
      <c r="O153" s="32"/>
      <c r="P153" s="29"/>
      <c r="Q153" s="29"/>
      <c r="R153" s="30"/>
      <c r="S153" s="31"/>
    </row>
    <row r="154" spans="1:19" x14ac:dyDescent="0.25">
      <c r="A154" s="29" t="s">
        <v>22</v>
      </c>
      <c r="B154" s="29"/>
      <c r="C154" s="45">
        <v>2</v>
      </c>
      <c r="D154" s="30">
        <v>2</v>
      </c>
      <c r="E154" s="30">
        <v>2</v>
      </c>
      <c r="F154" s="31">
        <v>0</v>
      </c>
      <c r="O154" s="32"/>
      <c r="P154" s="29"/>
      <c r="Q154" s="29"/>
      <c r="R154" s="30"/>
      <c r="S154" s="31"/>
    </row>
    <row r="155" spans="1:19" x14ac:dyDescent="0.25">
      <c r="A155" s="29" t="s">
        <v>21</v>
      </c>
      <c r="B155" s="29"/>
      <c r="C155" s="45">
        <v>1</v>
      </c>
      <c r="D155" s="30">
        <v>2</v>
      </c>
      <c r="E155" s="30">
        <v>2</v>
      </c>
      <c r="F155" s="31">
        <v>1</v>
      </c>
      <c r="O155" s="32"/>
      <c r="P155" s="29"/>
      <c r="Q155" s="29"/>
      <c r="R155" s="30"/>
      <c r="S155" s="31"/>
    </row>
    <row r="156" spans="1:19" x14ac:dyDescent="0.25">
      <c r="A156" s="29" t="s">
        <v>21</v>
      </c>
      <c r="B156" s="29" t="s">
        <v>7</v>
      </c>
      <c r="C156" s="44">
        <v>0</v>
      </c>
      <c r="D156" s="30">
        <v>1</v>
      </c>
      <c r="E156" s="30">
        <v>2</v>
      </c>
      <c r="F156" s="31">
        <v>2</v>
      </c>
      <c r="O156" s="32"/>
      <c r="P156" s="29"/>
      <c r="Q156" s="29"/>
      <c r="R156" s="30"/>
      <c r="S156" s="31"/>
    </row>
    <row r="157" spans="1:19" x14ac:dyDescent="0.25">
      <c r="A157" s="29" t="s">
        <v>21</v>
      </c>
      <c r="B157" s="29"/>
      <c r="C157" s="45">
        <v>0</v>
      </c>
      <c r="D157" s="30">
        <v>0</v>
      </c>
      <c r="E157" s="30">
        <v>2</v>
      </c>
      <c r="F157" s="31">
        <v>3</v>
      </c>
      <c r="O157" s="32"/>
      <c r="P157" s="29"/>
      <c r="Q157" s="29"/>
      <c r="R157" s="30"/>
      <c r="S157" s="31"/>
    </row>
    <row r="158" spans="1:19" x14ac:dyDescent="0.25">
      <c r="A158" s="29" t="s">
        <v>21</v>
      </c>
      <c r="B158" s="29"/>
      <c r="C158" s="45">
        <v>0</v>
      </c>
      <c r="D158" s="30">
        <v>0</v>
      </c>
      <c r="E158" s="30">
        <v>1</v>
      </c>
      <c r="F158" s="31">
        <v>4</v>
      </c>
      <c r="O158" s="32"/>
      <c r="P158" s="29"/>
      <c r="Q158" s="29"/>
      <c r="R158" s="30"/>
      <c r="S158" s="31"/>
    </row>
    <row r="159" spans="1:19" x14ac:dyDescent="0.25">
      <c r="A159" s="29" t="s">
        <v>22</v>
      </c>
      <c r="B159" s="29"/>
      <c r="C159" s="45">
        <v>1</v>
      </c>
      <c r="D159" s="30">
        <v>1</v>
      </c>
      <c r="E159" s="30">
        <v>1</v>
      </c>
      <c r="F159" s="31">
        <v>0</v>
      </c>
      <c r="O159" s="32"/>
      <c r="P159" s="29"/>
      <c r="Q159" s="29"/>
      <c r="R159" s="30"/>
      <c r="S159" s="31"/>
    </row>
    <row r="160" spans="1:19" x14ac:dyDescent="0.25">
      <c r="A160" s="29" t="s">
        <v>22</v>
      </c>
      <c r="B160" s="29"/>
      <c r="C160" s="45">
        <v>2</v>
      </c>
      <c r="D160" s="30">
        <v>2</v>
      </c>
      <c r="E160" s="30">
        <v>2</v>
      </c>
      <c r="F160" s="31">
        <v>0</v>
      </c>
      <c r="O160" s="32"/>
      <c r="P160" s="29"/>
      <c r="Q160" s="29"/>
      <c r="R160" s="30"/>
      <c r="S160" s="31"/>
    </row>
    <row r="161" spans="1:19" x14ac:dyDescent="0.25">
      <c r="A161" s="29" t="s">
        <v>21</v>
      </c>
      <c r="B161" s="29"/>
      <c r="C161" s="45">
        <v>1</v>
      </c>
      <c r="D161" s="30">
        <v>2</v>
      </c>
      <c r="E161" s="30">
        <v>2</v>
      </c>
      <c r="F161" s="31">
        <v>1</v>
      </c>
      <c r="O161" s="32"/>
      <c r="P161" s="29"/>
      <c r="Q161" s="29"/>
      <c r="R161" s="30"/>
      <c r="S161" s="31"/>
    </row>
    <row r="162" spans="1:19" x14ac:dyDescent="0.25">
      <c r="A162" s="29" t="s">
        <v>21</v>
      </c>
      <c r="B162" s="29"/>
      <c r="C162" s="45">
        <v>0</v>
      </c>
      <c r="D162" s="30">
        <v>1</v>
      </c>
      <c r="E162" s="30">
        <v>2</v>
      </c>
      <c r="F162" s="31">
        <v>2</v>
      </c>
      <c r="O162" s="32"/>
      <c r="P162" s="29"/>
      <c r="Q162" s="29"/>
      <c r="R162" s="30"/>
      <c r="S162" s="31"/>
    </row>
    <row r="163" spans="1:19" x14ac:dyDescent="0.25">
      <c r="A163" s="29" t="s">
        <v>21</v>
      </c>
      <c r="B163" s="29"/>
      <c r="C163" s="45">
        <v>0</v>
      </c>
      <c r="D163" s="30">
        <v>0</v>
      </c>
      <c r="E163" s="30">
        <v>2</v>
      </c>
      <c r="F163" s="31">
        <v>3</v>
      </c>
      <c r="O163" s="32"/>
      <c r="P163" s="29"/>
      <c r="Q163" s="29"/>
      <c r="R163" s="30"/>
      <c r="S163" s="31"/>
    </row>
    <row r="164" spans="1:19" x14ac:dyDescent="0.25">
      <c r="A164" s="29" t="s">
        <v>21</v>
      </c>
      <c r="B164" s="29"/>
      <c r="C164" s="45">
        <v>0</v>
      </c>
      <c r="D164" s="30">
        <v>0</v>
      </c>
      <c r="E164" s="30">
        <v>1</v>
      </c>
      <c r="F164" s="31">
        <v>4</v>
      </c>
      <c r="O164" s="32"/>
      <c r="P164" s="29"/>
      <c r="Q164" s="29"/>
      <c r="R164" s="30"/>
      <c r="S164" s="31"/>
    </row>
    <row r="165" spans="1:19" x14ac:dyDescent="0.25">
      <c r="A165" s="29" t="s">
        <v>21</v>
      </c>
      <c r="B165" s="29"/>
      <c r="C165" s="45">
        <v>0</v>
      </c>
      <c r="D165" s="30">
        <v>0</v>
      </c>
      <c r="E165" s="30">
        <v>0</v>
      </c>
      <c r="F165" s="31">
        <v>5</v>
      </c>
      <c r="O165" s="32"/>
      <c r="P165" s="29"/>
      <c r="Q165" s="29"/>
      <c r="R165" s="30"/>
      <c r="S165" s="31"/>
    </row>
    <row r="166" spans="1:19" x14ac:dyDescent="0.25">
      <c r="A166" s="29" t="s">
        <v>22</v>
      </c>
      <c r="B166" s="29"/>
      <c r="C166" s="45">
        <v>1</v>
      </c>
      <c r="D166" s="30">
        <v>1</v>
      </c>
      <c r="E166" s="30">
        <v>1</v>
      </c>
      <c r="F166" s="31">
        <v>0</v>
      </c>
      <c r="O166" s="32"/>
      <c r="P166" s="29"/>
      <c r="Q166" s="29"/>
      <c r="R166" s="30"/>
      <c r="S166" s="31"/>
    </row>
    <row r="167" spans="1:19" x14ac:dyDescent="0.25">
      <c r="A167" s="29" t="s">
        <v>21</v>
      </c>
      <c r="B167" s="29"/>
      <c r="C167" s="45">
        <v>1</v>
      </c>
      <c r="D167" s="30">
        <v>1</v>
      </c>
      <c r="E167" s="30">
        <v>1</v>
      </c>
      <c r="F167" s="31">
        <v>1</v>
      </c>
      <c r="O167" s="32"/>
      <c r="P167" s="29"/>
      <c r="Q167" s="29"/>
      <c r="R167" s="30"/>
      <c r="S167" s="31"/>
    </row>
    <row r="168" spans="1:19" x14ac:dyDescent="0.25">
      <c r="A168" s="29" t="s">
        <v>21</v>
      </c>
      <c r="B168" s="29"/>
      <c r="C168" s="45">
        <v>0</v>
      </c>
      <c r="D168" s="30">
        <v>1</v>
      </c>
      <c r="E168" s="30">
        <v>1</v>
      </c>
      <c r="F168" s="31">
        <v>2</v>
      </c>
      <c r="O168" s="32"/>
      <c r="P168" s="29"/>
      <c r="Q168" s="29"/>
      <c r="R168" s="30"/>
      <c r="S168" s="31"/>
    </row>
    <row r="169" spans="1:19" x14ac:dyDescent="0.25">
      <c r="A169" s="29" t="s">
        <v>21</v>
      </c>
      <c r="B169" s="29" t="s">
        <v>7</v>
      </c>
      <c r="C169" s="44">
        <v>0</v>
      </c>
      <c r="D169" s="30">
        <v>0</v>
      </c>
      <c r="E169" s="30">
        <v>1</v>
      </c>
      <c r="F169" s="31">
        <v>3</v>
      </c>
      <c r="O169" s="32"/>
      <c r="P169" s="29"/>
      <c r="Q169" s="29"/>
      <c r="R169" s="30"/>
      <c r="S169" s="31"/>
    </row>
    <row r="170" spans="1:19" x14ac:dyDescent="0.25">
      <c r="A170" s="29" t="s">
        <v>21</v>
      </c>
      <c r="B170" s="29"/>
      <c r="C170" s="45">
        <v>0</v>
      </c>
      <c r="D170" s="30">
        <v>0</v>
      </c>
      <c r="E170" s="30">
        <v>1</v>
      </c>
      <c r="F170" s="31">
        <v>4</v>
      </c>
      <c r="O170" s="32"/>
      <c r="P170" s="29"/>
      <c r="Q170" s="29"/>
      <c r="R170" s="30"/>
      <c r="S170" s="31"/>
    </row>
    <row r="171" spans="1:19" x14ac:dyDescent="0.25">
      <c r="A171" s="29" t="s">
        <v>22</v>
      </c>
      <c r="B171" s="29"/>
      <c r="C171" s="45">
        <v>1</v>
      </c>
      <c r="D171" s="30">
        <v>1</v>
      </c>
      <c r="E171" s="30">
        <v>1</v>
      </c>
      <c r="F171" s="31">
        <v>0</v>
      </c>
      <c r="O171" s="32"/>
      <c r="P171" s="29"/>
      <c r="Q171" s="29"/>
      <c r="R171" s="30"/>
      <c r="S171" s="31"/>
    </row>
    <row r="172" spans="1:19" x14ac:dyDescent="0.25">
      <c r="A172" s="29" t="s">
        <v>22</v>
      </c>
      <c r="B172" s="29" t="s">
        <v>7</v>
      </c>
      <c r="C172" s="44">
        <v>2</v>
      </c>
      <c r="D172" s="30">
        <v>2</v>
      </c>
      <c r="E172" s="30">
        <v>2</v>
      </c>
      <c r="F172" s="31">
        <v>0</v>
      </c>
      <c r="O172" s="32"/>
      <c r="P172" s="29"/>
      <c r="Q172" s="29"/>
      <c r="R172" s="30"/>
      <c r="S172" s="31"/>
    </row>
    <row r="173" spans="1:19" x14ac:dyDescent="0.25">
      <c r="A173" s="29" t="s">
        <v>22</v>
      </c>
      <c r="B173" s="29"/>
      <c r="C173" s="45">
        <v>2</v>
      </c>
      <c r="D173" s="30">
        <v>3</v>
      </c>
      <c r="E173" s="30">
        <v>3</v>
      </c>
      <c r="F173" s="31">
        <v>0</v>
      </c>
      <c r="O173" s="32"/>
      <c r="P173" s="29"/>
      <c r="Q173" s="29"/>
      <c r="R173" s="30"/>
      <c r="S173" s="31"/>
    </row>
    <row r="174" spans="1:19" x14ac:dyDescent="0.25">
      <c r="A174" s="29" t="s">
        <v>21</v>
      </c>
      <c r="B174" s="29"/>
      <c r="C174" s="45">
        <v>1</v>
      </c>
      <c r="D174" s="30">
        <v>2</v>
      </c>
      <c r="E174" s="30">
        <v>3</v>
      </c>
      <c r="F174" s="31">
        <v>1</v>
      </c>
      <c r="O174" s="32"/>
      <c r="P174" s="29"/>
      <c r="Q174" s="29"/>
      <c r="R174" s="30"/>
      <c r="S174" s="31"/>
    </row>
    <row r="175" spans="1:19" x14ac:dyDescent="0.25">
      <c r="A175" s="29" t="s">
        <v>21</v>
      </c>
      <c r="B175" s="29"/>
      <c r="C175" s="45">
        <v>0</v>
      </c>
      <c r="D175" s="30">
        <v>1</v>
      </c>
      <c r="E175" s="30">
        <v>3</v>
      </c>
      <c r="F175" s="31">
        <v>2</v>
      </c>
      <c r="O175" s="32"/>
      <c r="P175" s="29"/>
      <c r="Q175" s="29"/>
      <c r="R175" s="30"/>
      <c r="S175" s="31"/>
    </row>
    <row r="176" spans="1:19" x14ac:dyDescent="0.25">
      <c r="A176" s="29" t="s">
        <v>21</v>
      </c>
      <c r="B176" s="29"/>
      <c r="C176" s="45">
        <v>0</v>
      </c>
      <c r="D176" s="30">
        <v>0</v>
      </c>
      <c r="E176" s="30">
        <v>2</v>
      </c>
      <c r="F176" s="31">
        <v>3</v>
      </c>
      <c r="O176" s="32"/>
      <c r="P176" s="29"/>
      <c r="Q176" s="29"/>
      <c r="R176" s="30"/>
      <c r="S176" s="31"/>
    </row>
    <row r="177" spans="1:19" x14ac:dyDescent="0.25">
      <c r="A177" s="29" t="s">
        <v>22</v>
      </c>
      <c r="B177" s="29"/>
      <c r="C177" s="45">
        <v>1</v>
      </c>
      <c r="D177" s="30">
        <v>1</v>
      </c>
      <c r="E177" s="30">
        <v>2</v>
      </c>
      <c r="F177" s="31">
        <v>0</v>
      </c>
      <c r="O177" s="32"/>
      <c r="P177" s="29"/>
      <c r="Q177" s="29"/>
      <c r="R177" s="30"/>
      <c r="S177" s="31"/>
    </row>
    <row r="178" spans="1:19" x14ac:dyDescent="0.25">
      <c r="A178" s="29" t="s">
        <v>21</v>
      </c>
      <c r="B178" s="29" t="s">
        <v>7</v>
      </c>
      <c r="C178" s="44">
        <v>1</v>
      </c>
      <c r="D178" s="30">
        <v>1</v>
      </c>
      <c r="E178" s="30">
        <v>1</v>
      </c>
      <c r="F178" s="31">
        <v>1</v>
      </c>
      <c r="O178" s="32"/>
      <c r="P178" s="29"/>
      <c r="Q178" s="29"/>
      <c r="R178" s="30"/>
      <c r="S178" s="31"/>
    </row>
    <row r="179" spans="1:19" x14ac:dyDescent="0.25">
      <c r="O179" s="32"/>
    </row>
    <row r="180" spans="1:19" x14ac:dyDescent="0.25">
      <c r="O180" s="32"/>
    </row>
    <row r="181" spans="1:19" x14ac:dyDescent="0.25">
      <c r="O181" s="32"/>
    </row>
    <row r="182" spans="1:19" x14ac:dyDescent="0.25">
      <c r="O182" s="32"/>
    </row>
    <row r="183" spans="1:19" x14ac:dyDescent="0.25">
      <c r="O183" s="32"/>
    </row>
  </sheetData>
  <mergeCells count="7">
    <mergeCell ref="O1:S1"/>
    <mergeCell ref="H13:L13"/>
    <mergeCell ref="J20:L20"/>
    <mergeCell ref="H1:H2"/>
    <mergeCell ref="I1:I2"/>
    <mergeCell ref="J1:L1"/>
    <mergeCell ref="J7:L7"/>
  </mergeCells>
  <phoneticPr fontId="3" type="noConversion"/>
  <conditionalFormatting sqref="A1:A1048576">
    <cfRule type="containsText" dxfId="7307" priority="12232" operator="containsText" text="Sim">
      <formula>NOT(ISERROR(SEARCH("Sim",A1)))</formula>
    </cfRule>
  </conditionalFormatting>
  <conditionalFormatting sqref="B6:C6">
    <cfRule type="containsText" dxfId="7306" priority="12236" operator="containsText" text="Alto">
      <formula>NOT(ISERROR(SEARCH("Alto",B6)))</formula>
    </cfRule>
  </conditionalFormatting>
  <conditionalFormatting sqref="B2:D178 B1:E1 B179:E1048576">
    <cfRule type="containsText" dxfId="7305" priority="12233" operator="containsText" text="Baixo">
      <formula>NOT(ISERROR(SEARCH("Baixo",B1)))</formula>
    </cfRule>
  </conditionalFormatting>
  <conditionalFormatting sqref="B1:E1 B2:D178 B179:E1048576">
    <cfRule type="containsText" dxfId="7304" priority="12235" operator="containsText" text="Alto">
      <formula>NOT(ISERROR(SEARCH("Alto",B1)))</formula>
    </cfRule>
    <cfRule type="containsText" dxfId="7303" priority="12234" operator="containsText" text="Médio">
      <formula>NOT(ISERROR(SEARCH("Médio",B1)))</formula>
    </cfRule>
  </conditionalFormatting>
  <conditionalFormatting sqref="C2:C178">
    <cfRule type="colorScale" priority="7">
      <colorScale>
        <cfvo type="min"/>
        <cfvo type="max"/>
        <color theme="4" tint="0.59999389629810485"/>
        <color rgb="FF0070C0"/>
      </colorScale>
    </cfRule>
  </conditionalFormatting>
  <conditionalFormatting sqref="D2:D178">
    <cfRule type="colorScale" priority="12231">
      <colorScale>
        <cfvo type="min"/>
        <cfvo type="max"/>
        <color theme="4" tint="0.59999389629810485"/>
        <color rgb="FF0070C0"/>
      </colorScale>
    </cfRule>
  </conditionalFormatting>
  <conditionalFormatting sqref="E2:E144 E150:E151 E156 E160:E169 E172 E174:E178">
    <cfRule type="containsText" dxfId="7302" priority="4441" operator="containsText" text="Baixo">
      <formula>NOT(ISERROR(SEARCH("Baixo",E2)))</formula>
    </cfRule>
  </conditionalFormatting>
  <conditionalFormatting sqref="E2:E178">
    <cfRule type="colorScale" priority="6">
      <colorScale>
        <cfvo type="min"/>
        <cfvo type="max"/>
        <color theme="4" tint="0.59999389629810485"/>
        <color rgb="FF0070C0"/>
      </colorScale>
    </cfRule>
  </conditionalFormatting>
  <conditionalFormatting sqref="E60">
    <cfRule type="colorScale" priority="24">
      <colorScale>
        <cfvo type="min"/>
        <cfvo type="max"/>
        <color theme="4" tint="0.59999389629810485"/>
        <color rgb="FF0070C0"/>
      </colorScale>
    </cfRule>
    <cfRule type="containsText" dxfId="7301" priority="25" operator="containsText" text="Baixo">
      <formula>NOT(ISERROR(SEARCH("Baixo",E60)))</formula>
    </cfRule>
    <cfRule type="containsText" dxfId="7300" priority="26" operator="containsText" text="Médio">
      <formula>NOT(ISERROR(SEARCH("Médio",E60)))</formula>
    </cfRule>
    <cfRule type="containsText" dxfId="7299" priority="27" operator="containsText" text="Alto">
      <formula>NOT(ISERROR(SEARCH("Alto",E60)))</formula>
    </cfRule>
  </conditionalFormatting>
  <conditionalFormatting sqref="E61">
    <cfRule type="colorScale" priority="152">
      <colorScale>
        <cfvo type="min"/>
        <cfvo type="max"/>
        <color theme="4" tint="0.59999389629810485"/>
        <color rgb="FF0070C0"/>
      </colorScale>
    </cfRule>
    <cfRule type="colorScale" priority="104">
      <colorScale>
        <cfvo type="min"/>
        <cfvo type="max"/>
        <color theme="4" tint="0.59999389629810485"/>
        <color rgb="FF0070C0"/>
      </colorScale>
    </cfRule>
    <cfRule type="containsText" dxfId="7298" priority="105" operator="containsText" text="Baixo">
      <formula>NOT(ISERROR(SEARCH("Baixo",E61)))</formula>
    </cfRule>
    <cfRule type="containsText" dxfId="7297" priority="106" operator="containsText" text="Médio">
      <formula>NOT(ISERROR(SEARCH("Médio",E61)))</formula>
    </cfRule>
    <cfRule type="containsText" dxfId="7296" priority="107" operator="containsText" text="Alto">
      <formula>NOT(ISERROR(SEARCH("Alto",E61)))</formula>
    </cfRule>
    <cfRule type="containsText" dxfId="7295" priority="329" operator="containsText" text="Baixo">
      <formula>NOT(ISERROR(SEARCH("Baixo",E61)))</formula>
    </cfRule>
    <cfRule type="colorScale" priority="328">
      <colorScale>
        <cfvo type="min"/>
        <cfvo type="max"/>
        <color theme="4" tint="0.59999389629810485"/>
        <color rgb="FF0070C0"/>
      </colorScale>
    </cfRule>
    <cfRule type="containsText" dxfId="7294" priority="155" operator="containsText" text="Alto">
      <formula>NOT(ISERROR(SEARCH("Alto",E61)))</formula>
    </cfRule>
    <cfRule type="containsText" dxfId="7293" priority="330" operator="containsText" text="Médio">
      <formula>NOT(ISERROR(SEARCH("Médio",E61)))</formula>
    </cfRule>
    <cfRule type="containsText" dxfId="7292" priority="331" operator="containsText" text="Alto">
      <formula>NOT(ISERROR(SEARCH("Alto",E61)))</formula>
    </cfRule>
    <cfRule type="colorScale" priority="20">
      <colorScale>
        <cfvo type="min"/>
        <cfvo type="max"/>
        <color theme="4" tint="0.59999389629810485"/>
        <color rgb="FF0070C0"/>
      </colorScale>
    </cfRule>
    <cfRule type="containsText" dxfId="7291" priority="21" operator="containsText" text="Baixo">
      <formula>NOT(ISERROR(SEARCH("Baixo",E61)))</formula>
    </cfRule>
    <cfRule type="containsText" dxfId="7290" priority="22" operator="containsText" text="Médio">
      <formula>NOT(ISERROR(SEARCH("Médio",E61)))</formula>
    </cfRule>
    <cfRule type="containsText" dxfId="7289" priority="23" operator="containsText" text="Alto">
      <formula>NOT(ISERROR(SEARCH("Alto",E61)))</formula>
    </cfRule>
    <cfRule type="containsText" dxfId="7288" priority="154" operator="containsText" text="Médio">
      <formula>NOT(ISERROR(SEARCH("Médio",E61)))</formula>
    </cfRule>
    <cfRule type="containsText" dxfId="7287" priority="153" operator="containsText" text="Baixo">
      <formula>NOT(ISERROR(SEARCH("Baixo",E61)))</formula>
    </cfRule>
  </conditionalFormatting>
  <conditionalFormatting sqref="E62">
    <cfRule type="colorScale" priority="232">
      <colorScale>
        <cfvo type="min"/>
        <cfvo type="max"/>
        <color theme="4" tint="0.59999389629810485"/>
        <color rgb="FF0070C0"/>
      </colorScale>
    </cfRule>
    <cfRule type="containsText" dxfId="7286" priority="149" operator="containsText" text="Baixo">
      <formula>NOT(ISERROR(SEARCH("Baixo",E62)))</formula>
    </cfRule>
    <cfRule type="containsText" dxfId="7285" priority="150" operator="containsText" text="Médio">
      <formula>NOT(ISERROR(SEARCH("Médio",E62)))</formula>
    </cfRule>
    <cfRule type="colorScale" priority="368">
      <colorScale>
        <cfvo type="min"/>
        <cfvo type="max"/>
        <color theme="4" tint="0.59999389629810485"/>
        <color rgb="FF0070C0"/>
      </colorScale>
    </cfRule>
    <cfRule type="containsText" dxfId="7284" priority="369" operator="containsText" text="Baixo">
      <formula>NOT(ISERROR(SEARCH("Baixo",E62)))</formula>
    </cfRule>
    <cfRule type="containsText" dxfId="7283" priority="370" operator="containsText" text="Médio">
      <formula>NOT(ISERROR(SEARCH("Médio",E62)))</formula>
    </cfRule>
    <cfRule type="containsText" dxfId="7282" priority="371" operator="containsText" text="Alto">
      <formula>NOT(ISERROR(SEARCH("Alto",E62)))</formula>
    </cfRule>
    <cfRule type="colorScale" priority="392">
      <colorScale>
        <cfvo type="min"/>
        <cfvo type="max"/>
        <color theme="4" tint="0.59999389629810485"/>
        <color rgb="FF0070C0"/>
      </colorScale>
    </cfRule>
    <cfRule type="containsText" dxfId="7281" priority="393" operator="containsText" text="Baixo">
      <formula>NOT(ISERROR(SEARCH("Baixo",E62)))</formula>
    </cfRule>
    <cfRule type="colorScale" priority="76">
      <colorScale>
        <cfvo type="min"/>
        <cfvo type="max"/>
        <color theme="4" tint="0.59999389629810485"/>
        <color rgb="FF0070C0"/>
      </colorScale>
    </cfRule>
    <cfRule type="containsText" dxfId="7280" priority="77" operator="containsText" text="Baixo">
      <formula>NOT(ISERROR(SEARCH("Baixo",E62)))</formula>
    </cfRule>
    <cfRule type="containsText" dxfId="7279" priority="78" operator="containsText" text="Médio">
      <formula>NOT(ISERROR(SEARCH("Médio",E62)))</formula>
    </cfRule>
    <cfRule type="containsText" dxfId="7278" priority="79" operator="containsText" text="Alto">
      <formula>NOT(ISERROR(SEARCH("Alto",E62)))</formula>
    </cfRule>
    <cfRule type="colorScale" priority="16">
      <colorScale>
        <cfvo type="min"/>
        <cfvo type="max"/>
        <color theme="4" tint="0.59999389629810485"/>
        <color rgb="FF0070C0"/>
      </colorScale>
    </cfRule>
    <cfRule type="containsText" dxfId="7277" priority="17" operator="containsText" text="Baixo">
      <formula>NOT(ISERROR(SEARCH("Baixo",E62)))</formula>
    </cfRule>
    <cfRule type="containsText" dxfId="7276" priority="18" operator="containsText" text="Médio">
      <formula>NOT(ISERROR(SEARCH("Médio",E62)))</formula>
    </cfRule>
    <cfRule type="containsText" dxfId="7275" priority="19" operator="containsText" text="Alto">
      <formula>NOT(ISERROR(SEARCH("Alto",E62)))</formula>
    </cfRule>
    <cfRule type="containsText" dxfId="7274" priority="394" operator="containsText" text="Médio">
      <formula>NOT(ISERROR(SEARCH("Médio",E62)))</formula>
    </cfRule>
    <cfRule type="containsText" dxfId="7273" priority="395" operator="containsText" text="Alto">
      <formula>NOT(ISERROR(SEARCH("Alto",E62)))</formula>
    </cfRule>
    <cfRule type="colorScale" priority="460">
      <colorScale>
        <cfvo type="min"/>
        <cfvo type="max"/>
        <color theme="4" tint="0.59999389629810485"/>
        <color rgb="FF0070C0"/>
      </colorScale>
    </cfRule>
    <cfRule type="containsText" dxfId="7272" priority="461" operator="containsText" text="Baixo">
      <formula>NOT(ISERROR(SEARCH("Baixo",E62)))</formula>
    </cfRule>
    <cfRule type="containsText" dxfId="7271" priority="462" operator="containsText" text="Médio">
      <formula>NOT(ISERROR(SEARCH("Médio",E62)))</formula>
    </cfRule>
    <cfRule type="colorScale" priority="192">
      <colorScale>
        <cfvo type="min"/>
        <cfvo type="max"/>
        <color theme="4" tint="0.59999389629810485"/>
        <color rgb="FF0070C0"/>
      </colorScale>
    </cfRule>
    <cfRule type="containsText" dxfId="7270" priority="193" operator="containsText" text="Baixo">
      <formula>NOT(ISERROR(SEARCH("Baixo",E62)))</formula>
    </cfRule>
    <cfRule type="colorScale" priority="36">
      <colorScale>
        <cfvo type="min"/>
        <cfvo type="max"/>
        <color theme="4" tint="0.59999389629810485"/>
        <color rgb="FF0070C0"/>
      </colorScale>
    </cfRule>
    <cfRule type="containsText" dxfId="7269" priority="37" operator="containsText" text="Baixo">
      <formula>NOT(ISERROR(SEARCH("Baixo",E62)))</formula>
    </cfRule>
    <cfRule type="containsText" dxfId="7268" priority="38" operator="containsText" text="Médio">
      <formula>NOT(ISERROR(SEARCH("Médio",E62)))</formula>
    </cfRule>
    <cfRule type="containsText" dxfId="7267" priority="39" operator="containsText" text="Alto">
      <formula>NOT(ISERROR(SEARCH("Alto",E62)))</formula>
    </cfRule>
    <cfRule type="containsText" dxfId="7266" priority="233" operator="containsText" text="Baixo">
      <formula>NOT(ISERROR(SEARCH("Baixo",E62)))</formula>
    </cfRule>
    <cfRule type="containsText" dxfId="7265" priority="234" operator="containsText" text="Médio">
      <formula>NOT(ISERROR(SEARCH("Médio",E62)))</formula>
    </cfRule>
    <cfRule type="containsText" dxfId="7264" priority="235" operator="containsText" text="Alto">
      <formula>NOT(ISERROR(SEARCH("Alto",E62)))</formula>
    </cfRule>
    <cfRule type="containsText" dxfId="7263" priority="463" operator="containsText" text="Alto">
      <formula>NOT(ISERROR(SEARCH("Alto",E62)))</formula>
    </cfRule>
    <cfRule type="colorScale" priority="276">
      <colorScale>
        <cfvo type="min"/>
        <cfvo type="max"/>
        <color theme="4" tint="0.59999389629810485"/>
        <color rgb="FF0070C0"/>
      </colorScale>
    </cfRule>
    <cfRule type="containsText" dxfId="7262" priority="194" operator="containsText" text="Médio">
      <formula>NOT(ISERROR(SEARCH("Médio",E62)))</formula>
    </cfRule>
    <cfRule type="containsText" dxfId="7261" priority="277" operator="containsText" text="Baixo">
      <formula>NOT(ISERROR(SEARCH("Baixo",E62)))</formula>
    </cfRule>
    <cfRule type="containsText" dxfId="7260" priority="195" operator="containsText" text="Alto">
      <formula>NOT(ISERROR(SEARCH("Alto",E62)))</formula>
    </cfRule>
    <cfRule type="colorScale" priority="324">
      <colorScale>
        <cfvo type="min"/>
        <cfvo type="max"/>
        <color theme="4" tint="0.59999389629810485"/>
        <color rgb="FF0070C0"/>
      </colorScale>
    </cfRule>
    <cfRule type="containsText" dxfId="7259" priority="325" operator="containsText" text="Baixo">
      <formula>NOT(ISERROR(SEARCH("Baixo",E62)))</formula>
    </cfRule>
    <cfRule type="containsText" dxfId="7258" priority="326" operator="containsText" text="Médio">
      <formula>NOT(ISERROR(SEARCH("Médio",E62)))</formula>
    </cfRule>
    <cfRule type="containsText" dxfId="7257" priority="327" operator="containsText" text="Alto">
      <formula>NOT(ISERROR(SEARCH("Alto",E62)))</formula>
    </cfRule>
    <cfRule type="containsText" dxfId="7256" priority="151" operator="containsText" text="Alto">
      <formula>NOT(ISERROR(SEARCH("Alto",E62)))</formula>
    </cfRule>
    <cfRule type="containsText" dxfId="7255" priority="278" operator="containsText" text="Médio">
      <formula>NOT(ISERROR(SEARCH("Médio",E62)))</formula>
    </cfRule>
    <cfRule type="containsText" dxfId="7254" priority="279" operator="containsText" text="Alto">
      <formula>NOT(ISERROR(SEARCH("Alto",E62)))</formula>
    </cfRule>
    <cfRule type="colorScale" priority="548">
      <colorScale>
        <cfvo type="min"/>
        <cfvo type="max"/>
        <color theme="4" tint="0.59999389629810485"/>
        <color rgb="FF0070C0"/>
      </colorScale>
    </cfRule>
    <cfRule type="containsText" dxfId="7253" priority="549" operator="containsText" text="Baixo">
      <formula>NOT(ISERROR(SEARCH("Baixo",E62)))</formula>
    </cfRule>
    <cfRule type="containsText" dxfId="7252" priority="550" operator="containsText" text="Médio">
      <formula>NOT(ISERROR(SEARCH("Médio",E62)))</formula>
    </cfRule>
    <cfRule type="containsText" dxfId="7251" priority="551" operator="containsText" text="Alto">
      <formula>NOT(ISERROR(SEARCH("Alto",E62)))</formula>
    </cfRule>
    <cfRule type="colorScale" priority="100">
      <colorScale>
        <cfvo type="min"/>
        <cfvo type="max"/>
        <color theme="4" tint="0.59999389629810485"/>
        <color rgb="FF0070C0"/>
      </colorScale>
    </cfRule>
    <cfRule type="colorScale" priority="60">
      <colorScale>
        <cfvo type="min"/>
        <cfvo type="max"/>
        <color theme="4" tint="0.59999389629810485"/>
        <color rgb="FF0070C0"/>
      </colorScale>
    </cfRule>
    <cfRule type="containsText" dxfId="7250" priority="101" operator="containsText" text="Baixo">
      <formula>NOT(ISERROR(SEARCH("Baixo",E62)))</formula>
    </cfRule>
    <cfRule type="containsText" dxfId="7249" priority="62" operator="containsText" text="Médio">
      <formula>NOT(ISERROR(SEARCH("Médio",E62)))</formula>
    </cfRule>
    <cfRule type="containsText" dxfId="7248" priority="63" operator="containsText" text="Alto">
      <formula>NOT(ISERROR(SEARCH("Alto",E62)))</formula>
    </cfRule>
    <cfRule type="containsText" dxfId="7247" priority="102" operator="containsText" text="Médio">
      <formula>NOT(ISERROR(SEARCH("Médio",E62)))</formula>
    </cfRule>
    <cfRule type="containsText" dxfId="7246" priority="103" operator="containsText" text="Alto">
      <formula>NOT(ISERROR(SEARCH("Alto",E62)))</formula>
    </cfRule>
    <cfRule type="containsText" dxfId="7245" priority="61" operator="containsText" text="Baixo">
      <formula>NOT(ISERROR(SEARCH("Baixo",E62)))</formula>
    </cfRule>
    <cfRule type="colorScale" priority="148">
      <colorScale>
        <cfvo type="min"/>
        <cfvo type="max"/>
        <color theme="4" tint="0.59999389629810485"/>
        <color rgb="FF0070C0"/>
      </colorScale>
    </cfRule>
  </conditionalFormatting>
  <conditionalFormatting sqref="E63">
    <cfRule type="containsText" dxfId="7244" priority="351" operator="containsText" text="Alto">
      <formula>NOT(ISERROR(SEARCH("Alto",E63)))</formula>
    </cfRule>
    <cfRule type="containsText" dxfId="7243" priority="350" operator="containsText" text="Médio">
      <formula>NOT(ISERROR(SEARCH("Médio",E63)))</formula>
    </cfRule>
    <cfRule type="containsText" dxfId="7242" priority="349" operator="containsText" text="Baixo">
      <formula>NOT(ISERROR(SEARCH("Baixo",E63)))</formula>
    </cfRule>
    <cfRule type="colorScale" priority="348">
      <colorScale>
        <cfvo type="min"/>
        <cfvo type="max"/>
        <color theme="4" tint="0.59999389629810485"/>
        <color rgb="FF0070C0"/>
      </colorScale>
    </cfRule>
    <cfRule type="containsText" dxfId="7241" priority="229" operator="containsText" text="Baixo">
      <formula>NOT(ISERROR(SEARCH("Baixo",E63)))</formula>
    </cfRule>
    <cfRule type="colorScale" priority="160">
      <colorScale>
        <cfvo type="min"/>
        <cfvo type="max"/>
        <color theme="4" tint="0.59999389629810485"/>
        <color rgb="FF0070C0"/>
      </colorScale>
    </cfRule>
    <cfRule type="containsText" dxfId="7240" priority="161" operator="containsText" text="Baixo">
      <formula>NOT(ISERROR(SEARCH("Baixo",E63)))</formula>
    </cfRule>
    <cfRule type="containsText" dxfId="7239" priority="162" operator="containsText" text="Médio">
      <formula>NOT(ISERROR(SEARCH("Médio",E63)))</formula>
    </cfRule>
    <cfRule type="colorScale" priority="12">
      <colorScale>
        <cfvo type="min"/>
        <cfvo type="max"/>
        <color theme="4" tint="0.59999389629810485"/>
        <color rgb="FF0070C0"/>
      </colorScale>
    </cfRule>
    <cfRule type="containsText" dxfId="7238" priority="13" operator="containsText" text="Baixo">
      <formula>NOT(ISERROR(SEARCH("Baixo",E63)))</formula>
    </cfRule>
    <cfRule type="containsText" dxfId="7237" priority="14" operator="containsText" text="Médio">
      <formula>NOT(ISERROR(SEARCH("Médio",E63)))</formula>
    </cfRule>
    <cfRule type="containsText" dxfId="7236" priority="15" operator="containsText" text="Alto">
      <formula>NOT(ISERROR(SEARCH("Alto",E63)))</formula>
    </cfRule>
    <cfRule type="containsText" dxfId="7235" priority="163" operator="containsText" text="Alto">
      <formula>NOT(ISERROR(SEARCH("Alto",E63)))</formula>
    </cfRule>
    <cfRule type="containsText" dxfId="7234" priority="230" operator="containsText" text="Médio">
      <formula>NOT(ISERROR(SEARCH("Médio",E63)))</formula>
    </cfRule>
    <cfRule type="containsText" dxfId="7233" priority="231" operator="containsText" text="Alto">
      <formula>NOT(ISERROR(SEARCH("Alto",E63)))</formula>
    </cfRule>
    <cfRule type="colorScale" priority="32">
      <colorScale>
        <cfvo type="min"/>
        <cfvo type="max"/>
        <color theme="4" tint="0.59999389629810485"/>
        <color rgb="FF0070C0"/>
      </colorScale>
    </cfRule>
    <cfRule type="containsText" dxfId="7232" priority="33" operator="containsText" text="Baixo">
      <formula>NOT(ISERROR(SEARCH("Baixo",E63)))</formula>
    </cfRule>
    <cfRule type="containsText" dxfId="7231" priority="34" operator="containsText" text="Médio">
      <formula>NOT(ISERROR(SEARCH("Médio",E63)))</formula>
    </cfRule>
    <cfRule type="containsText" dxfId="7230" priority="35" operator="containsText" text="Alto">
      <formula>NOT(ISERROR(SEARCH("Alto",E63)))</formula>
    </cfRule>
    <cfRule type="containsText" dxfId="7229" priority="275" operator="containsText" text="Alto">
      <formula>NOT(ISERROR(SEARCH("Alto",E63)))</formula>
    </cfRule>
    <cfRule type="colorScale" priority="172">
      <colorScale>
        <cfvo type="min"/>
        <cfvo type="max"/>
        <color theme="4" tint="0.59999389629810485"/>
        <color rgb="FF0070C0"/>
      </colorScale>
    </cfRule>
    <cfRule type="containsText" dxfId="7228" priority="174" operator="containsText" text="Médio">
      <formula>NOT(ISERROR(SEARCH("Médio",E63)))</formula>
    </cfRule>
    <cfRule type="colorScale" priority="48">
      <colorScale>
        <cfvo type="min"/>
        <cfvo type="max"/>
        <color theme="4" tint="0.59999389629810485"/>
        <color rgb="FF0070C0"/>
      </colorScale>
    </cfRule>
    <cfRule type="containsText" dxfId="7227" priority="49" operator="containsText" text="Baixo">
      <formula>NOT(ISERROR(SEARCH("Baixo",E63)))</formula>
    </cfRule>
    <cfRule type="containsText" dxfId="7226" priority="50" operator="containsText" text="Médio">
      <formula>NOT(ISERROR(SEARCH("Médio",E63)))</formula>
    </cfRule>
    <cfRule type="containsText" dxfId="7225" priority="51" operator="containsText" text="Alto">
      <formula>NOT(ISERROR(SEARCH("Alto",E63)))</formula>
    </cfRule>
    <cfRule type="containsText" dxfId="7224" priority="175" operator="containsText" text="Alto">
      <formula>NOT(ISERROR(SEARCH("Alto",E63)))</formula>
    </cfRule>
    <cfRule type="containsText" dxfId="7223" priority="322" operator="containsText" text="Médio">
      <formula>NOT(ISERROR(SEARCH("Médio",E63)))</formula>
    </cfRule>
    <cfRule type="colorScale" priority="56">
      <colorScale>
        <cfvo type="min"/>
        <cfvo type="max"/>
        <color theme="4" tint="0.59999389629810485"/>
        <color rgb="FF0070C0"/>
      </colorScale>
    </cfRule>
    <cfRule type="containsText" dxfId="7222" priority="57" operator="containsText" text="Baixo">
      <formula>NOT(ISERROR(SEARCH("Baixo",E63)))</formula>
    </cfRule>
    <cfRule type="containsText" dxfId="7221" priority="58" operator="containsText" text="Médio">
      <formula>NOT(ISERROR(SEARCH("Médio",E63)))</formula>
    </cfRule>
    <cfRule type="containsText" dxfId="7220" priority="59" operator="containsText" text="Alto">
      <formula>NOT(ISERROR(SEARCH("Alto",E63)))</formula>
    </cfRule>
    <cfRule type="containsText" dxfId="7219" priority="339" operator="containsText" text="Alto">
      <formula>NOT(ISERROR(SEARCH("Alto",E63)))</formula>
    </cfRule>
    <cfRule type="colorScale" priority="304">
      <colorScale>
        <cfvo type="min"/>
        <cfvo type="max"/>
        <color theme="4" tint="0.59999389629810485"/>
        <color rgb="FF0070C0"/>
      </colorScale>
    </cfRule>
    <cfRule type="colorScale" priority="180">
      <colorScale>
        <cfvo type="min"/>
        <cfvo type="max"/>
        <color theme="4" tint="0.59999389629810485"/>
        <color rgb="FF0070C0"/>
      </colorScale>
    </cfRule>
    <cfRule type="containsText" dxfId="7218" priority="181" operator="containsText" text="Baixo">
      <formula>NOT(ISERROR(SEARCH("Baixo",E63)))</formula>
    </cfRule>
    <cfRule type="containsText" dxfId="7217" priority="182" operator="containsText" text="Médio">
      <formula>NOT(ISERROR(SEARCH("Médio",E63)))</formula>
    </cfRule>
    <cfRule type="containsText" dxfId="7216" priority="183" operator="containsText" text="Alto">
      <formula>NOT(ISERROR(SEARCH("Alto",E63)))</formula>
    </cfRule>
    <cfRule type="containsText" dxfId="7215" priority="305" operator="containsText" text="Baixo">
      <formula>NOT(ISERROR(SEARCH("Baixo",E63)))</formula>
    </cfRule>
    <cfRule type="containsText" dxfId="7214" priority="306" operator="containsText" text="Médio">
      <formula>NOT(ISERROR(SEARCH("Médio",E63)))</formula>
    </cfRule>
    <cfRule type="containsText" dxfId="7213" priority="307" operator="containsText" text="Alto">
      <formula>NOT(ISERROR(SEARCH("Alto",E63)))</formula>
    </cfRule>
    <cfRule type="colorScale" priority="72">
      <colorScale>
        <cfvo type="min"/>
        <cfvo type="max"/>
        <color theme="4" tint="0.59999389629810485"/>
        <color rgb="FF0070C0"/>
      </colorScale>
    </cfRule>
    <cfRule type="containsText" dxfId="7212" priority="73" operator="containsText" text="Baixo">
      <formula>NOT(ISERROR(SEARCH("Baixo",E63)))</formula>
    </cfRule>
    <cfRule type="containsText" dxfId="7211" priority="74" operator="containsText" text="Médio">
      <formula>NOT(ISERROR(SEARCH("Médio",E63)))</formula>
    </cfRule>
    <cfRule type="containsText" dxfId="7210" priority="75" operator="containsText" text="Alto">
      <formula>NOT(ISERROR(SEARCH("Alto",E63)))</formula>
    </cfRule>
    <cfRule type="containsText" dxfId="7209" priority="323" operator="containsText" text="Alto">
      <formula>NOT(ISERROR(SEARCH("Alto",E63)))</formula>
    </cfRule>
    <cfRule type="colorScale" priority="188">
      <colorScale>
        <cfvo type="min"/>
        <cfvo type="max"/>
        <color theme="4" tint="0.59999389629810485"/>
        <color rgb="FF0070C0"/>
      </colorScale>
    </cfRule>
    <cfRule type="containsText" dxfId="7208" priority="189" operator="containsText" text="Baixo">
      <formula>NOT(ISERROR(SEARCH("Baixo",E63)))</formula>
    </cfRule>
    <cfRule type="containsText" dxfId="7207" priority="190" operator="containsText" text="Médio">
      <formula>NOT(ISERROR(SEARCH("Médio",E63)))</formula>
    </cfRule>
    <cfRule type="containsText" dxfId="7206" priority="191" operator="containsText" text="Alto">
      <formula>NOT(ISERROR(SEARCH("Alto",E63)))</formula>
    </cfRule>
    <cfRule type="containsText" dxfId="7205" priority="173" operator="containsText" text="Baixo">
      <formula>NOT(ISERROR(SEARCH("Baixo",E63)))</formula>
    </cfRule>
    <cfRule type="colorScale" priority="252">
      <colorScale>
        <cfvo type="min"/>
        <cfvo type="max"/>
        <color theme="4" tint="0.59999389629810485"/>
        <color rgb="FF0070C0"/>
      </colorScale>
    </cfRule>
    <cfRule type="colorScale" priority="96">
      <colorScale>
        <cfvo type="min"/>
        <cfvo type="max"/>
        <color theme="4" tint="0.59999389629810485"/>
        <color rgb="FF0070C0"/>
      </colorScale>
    </cfRule>
    <cfRule type="containsText" dxfId="7204" priority="97" operator="containsText" text="Baixo">
      <formula>NOT(ISERROR(SEARCH("Baixo",E63)))</formula>
    </cfRule>
    <cfRule type="containsText" dxfId="7203" priority="98" operator="containsText" text="Médio">
      <formula>NOT(ISERROR(SEARCH("Médio",E63)))</formula>
    </cfRule>
    <cfRule type="containsText" dxfId="7202" priority="99" operator="containsText" text="Alto">
      <formula>NOT(ISERROR(SEARCH("Alto",E63)))</formula>
    </cfRule>
    <cfRule type="containsText" dxfId="7201" priority="321" operator="containsText" text="Baixo">
      <formula>NOT(ISERROR(SEARCH("Baixo",E63)))</formula>
    </cfRule>
    <cfRule type="colorScale" priority="272">
      <colorScale>
        <cfvo type="min"/>
        <cfvo type="max"/>
        <color theme="4" tint="0.59999389629810485"/>
        <color rgb="FF0070C0"/>
      </colorScale>
    </cfRule>
    <cfRule type="colorScale" priority="144">
      <colorScale>
        <cfvo type="min"/>
        <cfvo type="max"/>
        <color theme="4" tint="0.59999389629810485"/>
        <color rgb="FF0070C0"/>
      </colorScale>
    </cfRule>
    <cfRule type="containsText" dxfId="7200" priority="145" operator="containsText" text="Baixo">
      <formula>NOT(ISERROR(SEARCH("Baixo",E63)))</formula>
    </cfRule>
    <cfRule type="containsText" dxfId="7199" priority="146" operator="containsText" text="Médio">
      <formula>NOT(ISERROR(SEARCH("Médio",E63)))</formula>
    </cfRule>
    <cfRule type="containsText" dxfId="7198" priority="147" operator="containsText" text="Alto">
      <formula>NOT(ISERROR(SEARCH("Alto",E63)))</formula>
    </cfRule>
    <cfRule type="colorScale" priority="212">
      <colorScale>
        <cfvo type="min"/>
        <cfvo type="max"/>
        <color theme="4" tint="0.59999389629810485"/>
        <color rgb="FF0070C0"/>
      </colorScale>
    </cfRule>
    <cfRule type="containsText" dxfId="7197" priority="213" operator="containsText" text="Baixo">
      <formula>NOT(ISERROR(SEARCH("Baixo",E63)))</formula>
    </cfRule>
    <cfRule type="colorScale" priority="124">
      <colorScale>
        <cfvo type="min"/>
        <cfvo type="max"/>
        <color theme="4" tint="0.59999389629810485"/>
        <color rgb="FF0070C0"/>
      </colorScale>
    </cfRule>
    <cfRule type="containsText" dxfId="7196" priority="262" operator="containsText" text="Médio">
      <formula>NOT(ISERROR(SEARCH("Médio",E63)))</formula>
    </cfRule>
    <cfRule type="containsText" dxfId="7195" priority="261" operator="containsText" text="Baixo">
      <formula>NOT(ISERROR(SEARCH("Baixo",E63)))</formula>
    </cfRule>
    <cfRule type="colorScale" priority="260">
      <colorScale>
        <cfvo type="min"/>
        <cfvo type="max"/>
        <color theme="4" tint="0.59999389629810485"/>
        <color rgb="FF0070C0"/>
      </colorScale>
    </cfRule>
    <cfRule type="containsText" dxfId="7194" priority="338" operator="containsText" text="Médio">
      <formula>NOT(ISERROR(SEARCH("Médio",E63)))</formula>
    </cfRule>
    <cfRule type="containsText" dxfId="7193" priority="115" operator="containsText" text="Alto">
      <formula>NOT(ISERROR(SEARCH("Alto",E63)))</formula>
    </cfRule>
    <cfRule type="containsText" dxfId="7192" priority="273" operator="containsText" text="Baixo">
      <formula>NOT(ISERROR(SEARCH("Baixo",E63)))</formula>
    </cfRule>
    <cfRule type="containsText" dxfId="7191" priority="274" operator="containsText" text="Médio">
      <formula>NOT(ISERROR(SEARCH("Médio",E63)))</formula>
    </cfRule>
    <cfRule type="colorScale" priority="228">
      <colorScale>
        <cfvo type="min"/>
        <cfvo type="max"/>
        <color theme="4" tint="0.59999389629810485"/>
        <color rgb="FF0070C0"/>
      </colorScale>
    </cfRule>
    <cfRule type="colorScale" priority="356">
      <colorScale>
        <cfvo type="min"/>
        <cfvo type="max"/>
        <color theme="4" tint="0.59999389629810485"/>
        <color rgb="FF0070C0"/>
      </colorScale>
    </cfRule>
    <cfRule type="containsText" dxfId="7190" priority="357" operator="containsText" text="Baixo">
      <formula>NOT(ISERROR(SEARCH("Baixo",E63)))</formula>
    </cfRule>
    <cfRule type="containsText" dxfId="7189" priority="358" operator="containsText" text="Médio">
      <formula>NOT(ISERROR(SEARCH("Médio",E63)))</formula>
    </cfRule>
    <cfRule type="containsText" dxfId="7188" priority="359" operator="containsText" text="Alto">
      <formula>NOT(ISERROR(SEARCH("Alto",E63)))</formula>
    </cfRule>
    <cfRule type="colorScale" priority="364">
      <colorScale>
        <cfvo type="min"/>
        <cfvo type="max"/>
        <color theme="4" tint="0.59999389629810485"/>
        <color rgb="FF0070C0"/>
      </colorScale>
    </cfRule>
    <cfRule type="containsText" dxfId="7187" priority="365" operator="containsText" text="Baixo">
      <formula>NOT(ISERROR(SEARCH("Baixo",E63)))</formula>
    </cfRule>
    <cfRule type="containsText" dxfId="7186" priority="366" operator="containsText" text="Médio">
      <formula>NOT(ISERROR(SEARCH("Médio",E63)))</formula>
    </cfRule>
    <cfRule type="containsText" dxfId="7185" priority="367" operator="containsText" text="Alto">
      <formula>NOT(ISERROR(SEARCH("Alto",E63)))</formula>
    </cfRule>
    <cfRule type="containsText" dxfId="7184" priority="125" operator="containsText" text="Baixo">
      <formula>NOT(ISERROR(SEARCH("Baixo",E63)))</formula>
    </cfRule>
    <cfRule type="containsText" dxfId="7183" priority="126" operator="containsText" text="Médio">
      <formula>NOT(ISERROR(SEARCH("Médio",E63)))</formula>
    </cfRule>
    <cfRule type="containsText" dxfId="7182" priority="127" operator="containsText" text="Alto">
      <formula>NOT(ISERROR(SEARCH("Alto",E63)))</formula>
    </cfRule>
    <cfRule type="containsText" dxfId="7181" priority="214" operator="containsText" text="Médio">
      <formula>NOT(ISERROR(SEARCH("Médio",E63)))</formula>
    </cfRule>
    <cfRule type="colorScale" priority="388">
      <colorScale>
        <cfvo type="min"/>
        <cfvo type="max"/>
        <color theme="4" tint="0.59999389629810485"/>
        <color rgb="FF0070C0"/>
      </colorScale>
    </cfRule>
    <cfRule type="containsText" dxfId="7180" priority="389" operator="containsText" text="Baixo">
      <formula>NOT(ISERROR(SEARCH("Baixo",E63)))</formula>
    </cfRule>
    <cfRule type="containsText" dxfId="7179" priority="390" operator="containsText" text="Médio">
      <formula>NOT(ISERROR(SEARCH("Médio",E63)))</formula>
    </cfRule>
    <cfRule type="containsText" dxfId="7178" priority="391" operator="containsText" text="Alto">
      <formula>NOT(ISERROR(SEARCH("Alto",E63)))</formula>
    </cfRule>
    <cfRule type="containsText" dxfId="7177" priority="215" operator="containsText" text="Alto">
      <formula>NOT(ISERROR(SEARCH("Alto",E63)))</formula>
    </cfRule>
    <cfRule type="containsText" dxfId="7176" priority="263" operator="containsText" text="Alto">
      <formula>NOT(ISERROR(SEARCH("Alto",E63)))</formula>
    </cfRule>
    <cfRule type="colorScale" priority="336">
      <colorScale>
        <cfvo type="min"/>
        <cfvo type="max"/>
        <color theme="4" tint="0.59999389629810485"/>
        <color rgb="FF0070C0"/>
      </colorScale>
    </cfRule>
    <cfRule type="colorScale" priority="132">
      <colorScale>
        <cfvo type="min"/>
        <cfvo type="max"/>
        <color theme="4" tint="0.59999389629810485"/>
        <color rgb="FF0070C0"/>
      </colorScale>
    </cfRule>
    <cfRule type="colorScale" priority="412">
      <colorScale>
        <cfvo type="min"/>
        <cfvo type="max"/>
        <color theme="4" tint="0.59999389629810485"/>
        <color rgb="FF0070C0"/>
      </colorScale>
    </cfRule>
    <cfRule type="containsText" dxfId="7175" priority="413" operator="containsText" text="Baixo">
      <formula>NOT(ISERROR(SEARCH("Baixo",E63)))</formula>
    </cfRule>
    <cfRule type="containsText" dxfId="7174" priority="114" operator="containsText" text="Médio">
      <formula>NOT(ISERROR(SEARCH("Médio",E63)))</formula>
    </cfRule>
    <cfRule type="containsText" dxfId="7173" priority="415" operator="containsText" text="Alto">
      <formula>NOT(ISERROR(SEARCH("Alto",E63)))</formula>
    </cfRule>
    <cfRule type="colorScale" priority="424">
      <colorScale>
        <cfvo type="min"/>
        <cfvo type="max"/>
        <color theme="4" tint="0.59999389629810485"/>
        <color rgb="FF0070C0"/>
      </colorScale>
    </cfRule>
    <cfRule type="containsText" dxfId="7172" priority="425" operator="containsText" text="Baixo">
      <formula>NOT(ISERROR(SEARCH("Baixo",E63)))</formula>
    </cfRule>
    <cfRule type="containsText" dxfId="7171" priority="426" operator="containsText" text="Médio">
      <formula>NOT(ISERROR(SEARCH("Médio",E63)))</formula>
    </cfRule>
    <cfRule type="containsText" dxfId="7170" priority="427" operator="containsText" text="Alto">
      <formula>NOT(ISERROR(SEARCH("Alto",E63)))</formula>
    </cfRule>
    <cfRule type="colorScale" priority="440">
      <colorScale>
        <cfvo type="min"/>
        <cfvo type="max"/>
        <color theme="4" tint="0.59999389629810485"/>
        <color rgb="FF0070C0"/>
      </colorScale>
    </cfRule>
    <cfRule type="containsText" dxfId="7169" priority="441" operator="containsText" text="Baixo">
      <formula>NOT(ISERROR(SEARCH("Baixo",E63)))</formula>
    </cfRule>
    <cfRule type="containsText" dxfId="7168" priority="442" operator="containsText" text="Médio">
      <formula>NOT(ISERROR(SEARCH("Médio",E63)))</formula>
    </cfRule>
    <cfRule type="containsText" dxfId="7167" priority="443" operator="containsText" text="Alto">
      <formula>NOT(ISERROR(SEARCH("Alto",E63)))</formula>
    </cfRule>
    <cfRule type="colorScale" priority="456">
      <colorScale>
        <cfvo type="min"/>
        <cfvo type="max"/>
        <color theme="4" tint="0.59999389629810485"/>
        <color rgb="FF0070C0"/>
      </colorScale>
    </cfRule>
    <cfRule type="containsText" dxfId="7166" priority="457" operator="containsText" text="Baixo">
      <formula>NOT(ISERROR(SEARCH("Baixo",E63)))</formula>
    </cfRule>
    <cfRule type="containsText" dxfId="7165" priority="458" operator="containsText" text="Médio">
      <formula>NOT(ISERROR(SEARCH("Médio",E63)))</formula>
    </cfRule>
    <cfRule type="containsText" dxfId="7164" priority="459" operator="containsText" text="Alto">
      <formula>NOT(ISERROR(SEARCH("Alto",E63)))</formula>
    </cfRule>
    <cfRule type="containsText" dxfId="7163" priority="133" operator="containsText" text="Baixo">
      <formula>NOT(ISERROR(SEARCH("Baixo",E63)))</formula>
    </cfRule>
    <cfRule type="containsText" dxfId="7162" priority="134" operator="containsText" text="Médio">
      <formula>NOT(ISERROR(SEARCH("Médio",E63)))</formula>
    </cfRule>
    <cfRule type="containsText" dxfId="7161" priority="135" operator="containsText" text="Alto">
      <formula>NOT(ISERROR(SEARCH("Alto",E63)))</formula>
    </cfRule>
    <cfRule type="colorScale" priority="296">
      <colorScale>
        <cfvo type="min"/>
        <cfvo type="max"/>
        <color theme="4" tint="0.59999389629810485"/>
        <color rgb="FF0070C0"/>
      </colorScale>
    </cfRule>
    <cfRule type="colorScale" priority="480">
      <colorScale>
        <cfvo type="min"/>
        <cfvo type="max"/>
        <color theme="4" tint="0.59999389629810485"/>
        <color rgb="FF0070C0"/>
      </colorScale>
    </cfRule>
    <cfRule type="containsText" dxfId="7160" priority="481" operator="containsText" text="Baixo">
      <formula>NOT(ISERROR(SEARCH("Baixo",E63)))</formula>
    </cfRule>
    <cfRule type="containsText" dxfId="7159" priority="482" operator="containsText" text="Médio">
      <formula>NOT(ISERROR(SEARCH("Médio",E63)))</formula>
    </cfRule>
    <cfRule type="containsText" dxfId="7158" priority="483" operator="containsText" text="Alto">
      <formula>NOT(ISERROR(SEARCH("Alto",E63)))</formula>
    </cfRule>
    <cfRule type="colorScale" priority="488">
      <colorScale>
        <cfvo type="min"/>
        <cfvo type="max"/>
        <color theme="4" tint="0.59999389629810485"/>
        <color rgb="FF0070C0"/>
      </colorScale>
    </cfRule>
    <cfRule type="containsText" dxfId="7157" priority="489" operator="containsText" text="Baixo">
      <formula>NOT(ISERROR(SEARCH("Baixo",E63)))</formula>
    </cfRule>
    <cfRule type="containsText" dxfId="7156" priority="490" operator="containsText" text="Médio">
      <formula>NOT(ISERROR(SEARCH("Médio",E63)))</formula>
    </cfRule>
    <cfRule type="containsText" dxfId="7155" priority="491" operator="containsText" text="Alto">
      <formula>NOT(ISERROR(SEARCH("Alto",E63)))</formula>
    </cfRule>
    <cfRule type="colorScale" priority="508">
      <colorScale>
        <cfvo type="min"/>
        <cfvo type="max"/>
        <color theme="4" tint="0.59999389629810485"/>
        <color rgb="FF0070C0"/>
      </colorScale>
    </cfRule>
    <cfRule type="containsText" dxfId="7154" priority="509" operator="containsText" text="Baixo">
      <formula>NOT(ISERROR(SEARCH("Baixo",E63)))</formula>
    </cfRule>
    <cfRule type="containsText" dxfId="7153" priority="510" operator="containsText" text="Médio">
      <formula>NOT(ISERROR(SEARCH("Médio",E63)))</formula>
    </cfRule>
    <cfRule type="containsText" dxfId="7152" priority="511" operator="containsText" text="Alto">
      <formula>NOT(ISERROR(SEARCH("Alto",E63)))</formula>
    </cfRule>
    <cfRule type="containsText" dxfId="7151" priority="297" operator="containsText" text="Baixo">
      <formula>NOT(ISERROR(SEARCH("Baixo",E63)))</formula>
    </cfRule>
    <cfRule type="colorScale" priority="524">
      <colorScale>
        <cfvo type="min"/>
        <cfvo type="max"/>
        <color theme="4" tint="0.59999389629810485"/>
        <color rgb="FF0070C0"/>
      </colorScale>
    </cfRule>
    <cfRule type="containsText" dxfId="7150" priority="525" operator="containsText" text="Baixo">
      <formula>NOT(ISERROR(SEARCH("Baixo",E63)))</formula>
    </cfRule>
    <cfRule type="containsText" dxfId="7149" priority="526" operator="containsText" text="Médio">
      <formula>NOT(ISERROR(SEARCH("Médio",E63)))</formula>
    </cfRule>
    <cfRule type="containsText" dxfId="7148" priority="527" operator="containsText" text="Alto">
      <formula>NOT(ISERROR(SEARCH("Alto",E63)))</formula>
    </cfRule>
    <cfRule type="colorScale" priority="544">
      <colorScale>
        <cfvo type="min"/>
        <cfvo type="max"/>
        <color theme="4" tint="0.59999389629810485"/>
        <color rgb="FF0070C0"/>
      </colorScale>
    </cfRule>
    <cfRule type="containsText" dxfId="7147" priority="545" operator="containsText" text="Baixo">
      <formula>NOT(ISERROR(SEARCH("Baixo",E63)))</formula>
    </cfRule>
    <cfRule type="containsText" dxfId="7146" priority="546" operator="containsText" text="Médio">
      <formula>NOT(ISERROR(SEARCH("Médio",E63)))</formula>
    </cfRule>
    <cfRule type="containsText" dxfId="7145" priority="547" operator="containsText" text="Alto">
      <formula>NOT(ISERROR(SEARCH("Alto",E63)))</formula>
    </cfRule>
    <cfRule type="containsText" dxfId="7144" priority="298" operator="containsText" text="Médio">
      <formula>NOT(ISERROR(SEARCH("Médio",E63)))</formula>
    </cfRule>
    <cfRule type="containsText" dxfId="7143" priority="299" operator="containsText" text="Alto">
      <formula>NOT(ISERROR(SEARCH("Alto",E63)))</formula>
    </cfRule>
    <cfRule type="containsText" dxfId="7142" priority="337" operator="containsText" text="Baixo">
      <formula>NOT(ISERROR(SEARCH("Baixo",E63)))</formula>
    </cfRule>
    <cfRule type="colorScale" priority="320">
      <colorScale>
        <cfvo type="min"/>
        <cfvo type="max"/>
        <color theme="4" tint="0.59999389629810485"/>
        <color rgb="FF0070C0"/>
      </colorScale>
    </cfRule>
    <cfRule type="colorScale" priority="568">
      <colorScale>
        <cfvo type="min"/>
        <cfvo type="max"/>
        <color theme="4" tint="0.59999389629810485"/>
        <color rgb="FF0070C0"/>
      </colorScale>
    </cfRule>
    <cfRule type="containsText" dxfId="7141" priority="569" operator="containsText" text="Baixo">
      <formula>NOT(ISERROR(SEARCH("Baixo",E63)))</formula>
    </cfRule>
    <cfRule type="containsText" dxfId="7140" priority="570" operator="containsText" text="Médio">
      <formula>NOT(ISERROR(SEARCH("Médio",E63)))</formula>
    </cfRule>
    <cfRule type="containsText" dxfId="7139" priority="571" operator="containsText" text="Alto">
      <formula>NOT(ISERROR(SEARCH("Alto",E63)))</formula>
    </cfRule>
    <cfRule type="colorScale" priority="576">
      <colorScale>
        <cfvo type="min"/>
        <cfvo type="max"/>
        <color theme="4" tint="0.59999389629810485"/>
        <color rgb="FF0070C0"/>
      </colorScale>
    </cfRule>
    <cfRule type="containsText" dxfId="7138" priority="577" operator="containsText" text="Baixo">
      <formula>NOT(ISERROR(SEARCH("Baixo",E63)))</formula>
    </cfRule>
    <cfRule type="containsText" dxfId="7137" priority="578" operator="containsText" text="Médio">
      <formula>NOT(ISERROR(SEARCH("Médio",E63)))</formula>
    </cfRule>
    <cfRule type="containsText" dxfId="7136" priority="579" operator="containsText" text="Alto">
      <formula>NOT(ISERROR(SEARCH("Alto",E63)))</formula>
    </cfRule>
    <cfRule type="colorScale" priority="596">
      <colorScale>
        <cfvo type="min"/>
        <cfvo type="max"/>
        <color theme="4" tint="0.59999389629810485"/>
        <color rgb="FF0070C0"/>
      </colorScale>
    </cfRule>
    <cfRule type="containsText" dxfId="7135" priority="597" operator="containsText" text="Baixo">
      <formula>NOT(ISERROR(SEARCH("Baixo",E63)))</formula>
    </cfRule>
    <cfRule type="containsText" dxfId="7134" priority="598" operator="containsText" text="Médio">
      <formula>NOT(ISERROR(SEARCH("Médio",E63)))</formula>
    </cfRule>
    <cfRule type="containsText" dxfId="7133" priority="599" operator="containsText" text="Alto">
      <formula>NOT(ISERROR(SEARCH("Alto",E63)))</formula>
    </cfRule>
    <cfRule type="containsText" dxfId="7132" priority="113" operator="containsText" text="Baixo">
      <formula>NOT(ISERROR(SEARCH("Baixo",E63)))</formula>
    </cfRule>
    <cfRule type="colorScale" priority="112">
      <colorScale>
        <cfvo type="min"/>
        <cfvo type="max"/>
        <color theme="4" tint="0.59999389629810485"/>
        <color rgb="FF0070C0"/>
      </colorScale>
    </cfRule>
    <cfRule type="containsText" dxfId="7131" priority="255" operator="containsText" text="Alto">
      <formula>NOT(ISERROR(SEARCH("Alto",E63)))</formula>
    </cfRule>
    <cfRule type="containsText" dxfId="7130" priority="254" operator="containsText" text="Médio">
      <formula>NOT(ISERROR(SEARCH("Médio",E63)))</formula>
    </cfRule>
    <cfRule type="containsText" dxfId="7129" priority="253" operator="containsText" text="Baixo">
      <formula>NOT(ISERROR(SEARCH("Baixo",E63)))</formula>
    </cfRule>
    <cfRule type="containsText" dxfId="7128" priority="414" operator="containsText" text="Médio">
      <formula>NOT(ISERROR(SEARCH("Médio",E63)))</formula>
    </cfRule>
  </conditionalFormatting>
  <conditionalFormatting sqref="E64">
    <cfRule type="containsText" dxfId="7127" priority="179" operator="containsText" text="Alto">
      <formula>NOT(ISERROR(SEARCH("Alto",E64)))</formula>
    </cfRule>
    <cfRule type="colorScale" priority="184">
      <colorScale>
        <cfvo type="min"/>
        <cfvo type="max"/>
        <color theme="4" tint="0.59999389629810485"/>
        <color rgb="FF0070C0"/>
      </colorScale>
    </cfRule>
    <cfRule type="containsText" dxfId="7126" priority="185" operator="containsText" text="Baixo">
      <formula>NOT(ISERROR(SEARCH("Baixo",E64)))</formula>
    </cfRule>
    <cfRule type="containsText" dxfId="7125" priority="186" operator="containsText" text="Médio">
      <formula>NOT(ISERROR(SEARCH("Médio",E64)))</formula>
    </cfRule>
    <cfRule type="containsText" dxfId="7124" priority="187" operator="containsText" text="Alto">
      <formula>NOT(ISERROR(SEARCH("Alto",E64)))</formula>
    </cfRule>
    <cfRule type="colorScale" priority="196">
      <colorScale>
        <cfvo type="min"/>
        <cfvo type="max"/>
        <color theme="4" tint="0.59999389629810485"/>
        <color rgb="FF0070C0"/>
      </colorScale>
    </cfRule>
    <cfRule type="containsText" dxfId="7123" priority="197" operator="containsText" text="Baixo">
      <formula>NOT(ISERROR(SEARCH("Baixo",E64)))</formula>
    </cfRule>
    <cfRule type="containsText" dxfId="7122" priority="198" operator="containsText" text="Médio">
      <formula>NOT(ISERROR(SEARCH("Médio",E64)))</formula>
    </cfRule>
    <cfRule type="containsText" dxfId="7121" priority="199" operator="containsText" text="Alto">
      <formula>NOT(ISERROR(SEARCH("Alto",E64)))</formula>
    </cfRule>
    <cfRule type="colorScale" priority="200">
      <colorScale>
        <cfvo type="min"/>
        <cfvo type="max"/>
        <color theme="4" tint="0.59999389629810485"/>
        <color rgb="FF0070C0"/>
      </colorScale>
    </cfRule>
    <cfRule type="containsText" dxfId="7120" priority="201" operator="containsText" text="Baixo">
      <formula>NOT(ISERROR(SEARCH("Baixo",E64)))</formula>
    </cfRule>
    <cfRule type="containsText" dxfId="7119" priority="202" operator="containsText" text="Médio">
      <formula>NOT(ISERROR(SEARCH("Médio",E64)))</formula>
    </cfRule>
    <cfRule type="containsText" dxfId="7118" priority="203" operator="containsText" text="Alto">
      <formula>NOT(ISERROR(SEARCH("Alto",E64)))</formula>
    </cfRule>
    <cfRule type="colorScale" priority="204">
      <colorScale>
        <cfvo type="min"/>
        <cfvo type="max"/>
        <color theme="4" tint="0.59999389629810485"/>
        <color rgb="FF0070C0"/>
      </colorScale>
    </cfRule>
    <cfRule type="containsText" dxfId="7117" priority="205" operator="containsText" text="Baixo">
      <formula>NOT(ISERROR(SEARCH("Baixo",E64)))</formula>
    </cfRule>
    <cfRule type="containsText" dxfId="7116" priority="206" operator="containsText" text="Médio">
      <formula>NOT(ISERROR(SEARCH("Médio",E64)))</formula>
    </cfRule>
    <cfRule type="containsText" dxfId="7115" priority="207" operator="containsText" text="Alto">
      <formula>NOT(ISERROR(SEARCH("Alto",E64)))</formula>
    </cfRule>
    <cfRule type="colorScale" priority="208">
      <colorScale>
        <cfvo type="min"/>
        <cfvo type="max"/>
        <color theme="4" tint="0.59999389629810485"/>
        <color rgb="FF0070C0"/>
      </colorScale>
    </cfRule>
    <cfRule type="containsText" dxfId="7114" priority="209" operator="containsText" text="Baixo">
      <formula>NOT(ISERROR(SEARCH("Baixo",E64)))</formula>
    </cfRule>
    <cfRule type="containsText" dxfId="7113" priority="210" operator="containsText" text="Médio">
      <formula>NOT(ISERROR(SEARCH("Médio",E64)))</formula>
    </cfRule>
    <cfRule type="containsText" dxfId="7112" priority="211" operator="containsText" text="Alto">
      <formula>NOT(ISERROR(SEARCH("Alto",E64)))</formula>
    </cfRule>
    <cfRule type="colorScale" priority="216">
      <colorScale>
        <cfvo type="min"/>
        <cfvo type="max"/>
        <color theme="4" tint="0.59999389629810485"/>
        <color rgb="FF0070C0"/>
      </colorScale>
    </cfRule>
    <cfRule type="containsText" dxfId="7111" priority="217" operator="containsText" text="Baixo">
      <formula>NOT(ISERROR(SEARCH("Baixo",E64)))</formula>
    </cfRule>
    <cfRule type="containsText" dxfId="7110" priority="218" operator="containsText" text="Médio">
      <formula>NOT(ISERROR(SEARCH("Médio",E64)))</formula>
    </cfRule>
    <cfRule type="containsText" dxfId="7109" priority="219" operator="containsText" text="Alto">
      <formula>NOT(ISERROR(SEARCH("Alto",E64)))</formula>
    </cfRule>
    <cfRule type="colorScale" priority="220">
      <colorScale>
        <cfvo type="min"/>
        <cfvo type="max"/>
        <color theme="4" tint="0.59999389629810485"/>
        <color rgb="FF0070C0"/>
      </colorScale>
    </cfRule>
    <cfRule type="containsText" dxfId="7108" priority="221" operator="containsText" text="Baixo">
      <formula>NOT(ISERROR(SEARCH("Baixo",E64)))</formula>
    </cfRule>
    <cfRule type="containsText" dxfId="7107" priority="222" operator="containsText" text="Médio">
      <formula>NOT(ISERROR(SEARCH("Médio",E64)))</formula>
    </cfRule>
    <cfRule type="containsText" dxfId="7106" priority="223" operator="containsText" text="Alto">
      <formula>NOT(ISERROR(SEARCH("Alto",E64)))</formula>
    </cfRule>
    <cfRule type="colorScale" priority="224">
      <colorScale>
        <cfvo type="min"/>
        <cfvo type="max"/>
        <color theme="4" tint="0.59999389629810485"/>
        <color rgb="FF0070C0"/>
      </colorScale>
    </cfRule>
    <cfRule type="containsText" dxfId="7105" priority="225" operator="containsText" text="Baixo">
      <formula>NOT(ISERROR(SEARCH("Baixo",E64)))</formula>
    </cfRule>
    <cfRule type="containsText" dxfId="7104" priority="226" operator="containsText" text="Médio">
      <formula>NOT(ISERROR(SEARCH("Médio",E64)))</formula>
    </cfRule>
    <cfRule type="containsText" dxfId="7103" priority="227" operator="containsText" text="Alto">
      <formula>NOT(ISERROR(SEARCH("Alto",E64)))</formula>
    </cfRule>
    <cfRule type="colorScale" priority="236">
      <colorScale>
        <cfvo type="min"/>
        <cfvo type="max"/>
        <color theme="4" tint="0.59999389629810485"/>
        <color rgb="FF0070C0"/>
      </colorScale>
    </cfRule>
    <cfRule type="containsText" dxfId="7102" priority="237" operator="containsText" text="Baixo">
      <formula>NOT(ISERROR(SEARCH("Baixo",E64)))</formula>
    </cfRule>
    <cfRule type="containsText" dxfId="7101" priority="238" operator="containsText" text="Médio">
      <formula>NOT(ISERROR(SEARCH("Médio",E64)))</formula>
    </cfRule>
    <cfRule type="containsText" dxfId="7100" priority="239" operator="containsText" text="Alto">
      <formula>NOT(ISERROR(SEARCH("Alto",E64)))</formula>
    </cfRule>
    <cfRule type="colorScale" priority="240">
      <colorScale>
        <cfvo type="min"/>
        <cfvo type="max"/>
        <color theme="4" tint="0.59999389629810485"/>
        <color rgb="FF0070C0"/>
      </colorScale>
    </cfRule>
    <cfRule type="containsText" dxfId="7099" priority="241" operator="containsText" text="Baixo">
      <formula>NOT(ISERROR(SEARCH("Baixo",E64)))</formula>
    </cfRule>
    <cfRule type="containsText" dxfId="7098" priority="242" operator="containsText" text="Médio">
      <formula>NOT(ISERROR(SEARCH("Médio",E64)))</formula>
    </cfRule>
    <cfRule type="containsText" dxfId="7097" priority="243" operator="containsText" text="Alto">
      <formula>NOT(ISERROR(SEARCH("Alto",E64)))</formula>
    </cfRule>
    <cfRule type="colorScale" priority="244">
      <colorScale>
        <cfvo type="min"/>
        <cfvo type="max"/>
        <color theme="4" tint="0.59999389629810485"/>
        <color rgb="FF0070C0"/>
      </colorScale>
    </cfRule>
    <cfRule type="containsText" dxfId="7096" priority="245" operator="containsText" text="Baixo">
      <formula>NOT(ISERROR(SEARCH("Baixo",E64)))</formula>
    </cfRule>
    <cfRule type="containsText" dxfId="7095" priority="246" operator="containsText" text="Médio">
      <formula>NOT(ISERROR(SEARCH("Médio",E64)))</formula>
    </cfRule>
    <cfRule type="containsText" dxfId="7094" priority="247" operator="containsText" text="Alto">
      <formula>NOT(ISERROR(SEARCH("Alto",E64)))</formula>
    </cfRule>
    <cfRule type="colorScale" priority="248">
      <colorScale>
        <cfvo type="min"/>
        <cfvo type="max"/>
        <color theme="4" tint="0.59999389629810485"/>
        <color rgb="FF0070C0"/>
      </colorScale>
    </cfRule>
    <cfRule type="containsText" dxfId="7093" priority="249" operator="containsText" text="Baixo">
      <formula>NOT(ISERROR(SEARCH("Baixo",E64)))</formula>
    </cfRule>
    <cfRule type="containsText" dxfId="7092" priority="250" operator="containsText" text="Médio">
      <formula>NOT(ISERROR(SEARCH("Médio",E64)))</formula>
    </cfRule>
    <cfRule type="containsText" dxfId="7091" priority="251" operator="containsText" text="Alto">
      <formula>NOT(ISERROR(SEARCH("Alto",E64)))</formula>
    </cfRule>
    <cfRule type="colorScale" priority="256">
      <colorScale>
        <cfvo type="min"/>
        <cfvo type="max"/>
        <color theme="4" tint="0.59999389629810485"/>
        <color rgb="FF0070C0"/>
      </colorScale>
    </cfRule>
    <cfRule type="containsText" dxfId="7090" priority="257" operator="containsText" text="Baixo">
      <formula>NOT(ISERROR(SEARCH("Baixo",E64)))</formula>
    </cfRule>
    <cfRule type="containsText" dxfId="7089" priority="258" operator="containsText" text="Médio">
      <formula>NOT(ISERROR(SEARCH("Médio",E64)))</formula>
    </cfRule>
    <cfRule type="containsText" dxfId="7088" priority="259" operator="containsText" text="Alto">
      <formula>NOT(ISERROR(SEARCH("Alto",E64)))</formula>
    </cfRule>
    <cfRule type="colorScale" priority="264">
      <colorScale>
        <cfvo type="min"/>
        <cfvo type="max"/>
        <color theme="4" tint="0.59999389629810485"/>
        <color rgb="FF0070C0"/>
      </colorScale>
    </cfRule>
    <cfRule type="containsText" dxfId="7087" priority="265" operator="containsText" text="Baixo">
      <formula>NOT(ISERROR(SEARCH("Baixo",E64)))</formula>
    </cfRule>
    <cfRule type="containsText" dxfId="7086" priority="266" operator="containsText" text="Médio">
      <formula>NOT(ISERROR(SEARCH("Médio",E64)))</formula>
    </cfRule>
    <cfRule type="containsText" dxfId="7085" priority="267" operator="containsText" text="Alto">
      <formula>NOT(ISERROR(SEARCH("Alto",E64)))</formula>
    </cfRule>
    <cfRule type="colorScale" priority="268">
      <colorScale>
        <cfvo type="min"/>
        <cfvo type="max"/>
        <color theme="4" tint="0.59999389629810485"/>
        <color rgb="FF0070C0"/>
      </colorScale>
    </cfRule>
    <cfRule type="containsText" dxfId="7084" priority="269" operator="containsText" text="Baixo">
      <formula>NOT(ISERROR(SEARCH("Baixo",E64)))</formula>
    </cfRule>
    <cfRule type="containsText" dxfId="7083" priority="270" operator="containsText" text="Médio">
      <formula>NOT(ISERROR(SEARCH("Médio",E64)))</formula>
    </cfRule>
    <cfRule type="containsText" dxfId="7082" priority="271" operator="containsText" text="Alto">
      <formula>NOT(ISERROR(SEARCH("Alto",E64)))</formula>
    </cfRule>
    <cfRule type="colorScale" priority="280">
      <colorScale>
        <cfvo type="min"/>
        <cfvo type="max"/>
        <color theme="4" tint="0.59999389629810485"/>
        <color rgb="FF0070C0"/>
      </colorScale>
    </cfRule>
    <cfRule type="containsText" dxfId="7081" priority="281" operator="containsText" text="Baixo">
      <formula>NOT(ISERROR(SEARCH("Baixo",E64)))</formula>
    </cfRule>
    <cfRule type="containsText" dxfId="7080" priority="282" operator="containsText" text="Médio">
      <formula>NOT(ISERROR(SEARCH("Médio",E64)))</formula>
    </cfRule>
    <cfRule type="containsText" dxfId="7079" priority="283" operator="containsText" text="Alto">
      <formula>NOT(ISERROR(SEARCH("Alto",E64)))</formula>
    </cfRule>
    <cfRule type="colorScale" priority="284">
      <colorScale>
        <cfvo type="min"/>
        <cfvo type="max"/>
        <color theme="4" tint="0.59999389629810485"/>
        <color rgb="FF0070C0"/>
      </colorScale>
    </cfRule>
    <cfRule type="containsText" dxfId="7078" priority="285" operator="containsText" text="Baixo">
      <formula>NOT(ISERROR(SEARCH("Baixo",E64)))</formula>
    </cfRule>
    <cfRule type="containsText" dxfId="7077" priority="286" operator="containsText" text="Médio">
      <formula>NOT(ISERROR(SEARCH("Médio",E64)))</formula>
    </cfRule>
    <cfRule type="containsText" dxfId="7076" priority="287" operator="containsText" text="Alto">
      <formula>NOT(ISERROR(SEARCH("Alto",E64)))</formula>
    </cfRule>
    <cfRule type="colorScale" priority="288">
      <colorScale>
        <cfvo type="min"/>
        <cfvo type="max"/>
        <color theme="4" tint="0.59999389629810485"/>
        <color rgb="FF0070C0"/>
      </colorScale>
    </cfRule>
    <cfRule type="containsText" dxfId="7075" priority="289" operator="containsText" text="Baixo">
      <formula>NOT(ISERROR(SEARCH("Baixo",E64)))</formula>
    </cfRule>
    <cfRule type="containsText" dxfId="7074" priority="290" operator="containsText" text="Médio">
      <formula>NOT(ISERROR(SEARCH("Médio",E64)))</formula>
    </cfRule>
    <cfRule type="containsText" dxfId="7073" priority="291" operator="containsText" text="Alto">
      <formula>NOT(ISERROR(SEARCH("Alto",E64)))</formula>
    </cfRule>
    <cfRule type="colorScale" priority="292">
      <colorScale>
        <cfvo type="min"/>
        <cfvo type="max"/>
        <color theme="4" tint="0.59999389629810485"/>
        <color rgb="FF0070C0"/>
      </colorScale>
    </cfRule>
    <cfRule type="containsText" dxfId="7072" priority="293" operator="containsText" text="Baixo">
      <formula>NOT(ISERROR(SEARCH("Baixo",E64)))</formula>
    </cfRule>
    <cfRule type="containsText" dxfId="7071" priority="294" operator="containsText" text="Médio">
      <formula>NOT(ISERROR(SEARCH("Médio",E64)))</formula>
    </cfRule>
    <cfRule type="containsText" dxfId="7070" priority="295" operator="containsText" text="Alto">
      <formula>NOT(ISERROR(SEARCH("Alto",E64)))</formula>
    </cfRule>
    <cfRule type="colorScale" priority="300">
      <colorScale>
        <cfvo type="min"/>
        <cfvo type="max"/>
        <color theme="4" tint="0.59999389629810485"/>
        <color rgb="FF0070C0"/>
      </colorScale>
    </cfRule>
    <cfRule type="containsText" dxfId="7069" priority="301" operator="containsText" text="Baixo">
      <formula>NOT(ISERROR(SEARCH("Baixo",E64)))</formula>
    </cfRule>
    <cfRule type="containsText" dxfId="7068" priority="302" operator="containsText" text="Médio">
      <formula>NOT(ISERROR(SEARCH("Médio",E64)))</formula>
    </cfRule>
    <cfRule type="containsText" dxfId="7067" priority="303" operator="containsText" text="Alto">
      <formula>NOT(ISERROR(SEARCH("Alto",E64)))</formula>
    </cfRule>
    <cfRule type="colorScale" priority="308">
      <colorScale>
        <cfvo type="min"/>
        <cfvo type="max"/>
        <color theme="4" tint="0.59999389629810485"/>
        <color rgb="FF0070C0"/>
      </colorScale>
    </cfRule>
    <cfRule type="containsText" dxfId="7066" priority="309" operator="containsText" text="Baixo">
      <formula>NOT(ISERROR(SEARCH("Baixo",E64)))</formula>
    </cfRule>
    <cfRule type="containsText" dxfId="7065" priority="310" operator="containsText" text="Médio">
      <formula>NOT(ISERROR(SEARCH("Médio",E64)))</formula>
    </cfRule>
    <cfRule type="containsText" dxfId="7064" priority="311" operator="containsText" text="Alto">
      <formula>NOT(ISERROR(SEARCH("Alto",E64)))</formula>
    </cfRule>
    <cfRule type="colorScale" priority="312">
      <colorScale>
        <cfvo type="min"/>
        <cfvo type="max"/>
        <color theme="4" tint="0.59999389629810485"/>
        <color rgb="FF0070C0"/>
      </colorScale>
    </cfRule>
    <cfRule type="containsText" dxfId="7063" priority="313" operator="containsText" text="Baixo">
      <formula>NOT(ISERROR(SEARCH("Baixo",E64)))</formula>
    </cfRule>
    <cfRule type="containsText" dxfId="7062" priority="314" operator="containsText" text="Médio">
      <formula>NOT(ISERROR(SEARCH("Médio",E64)))</formula>
    </cfRule>
    <cfRule type="containsText" dxfId="7061" priority="315" operator="containsText" text="Alto">
      <formula>NOT(ISERROR(SEARCH("Alto",E64)))</formula>
    </cfRule>
    <cfRule type="colorScale" priority="316">
      <colorScale>
        <cfvo type="min"/>
        <cfvo type="max"/>
        <color theme="4" tint="0.59999389629810485"/>
        <color rgb="FF0070C0"/>
      </colorScale>
    </cfRule>
    <cfRule type="containsText" dxfId="7060" priority="317" operator="containsText" text="Baixo">
      <formula>NOT(ISERROR(SEARCH("Baixo",E64)))</formula>
    </cfRule>
    <cfRule type="containsText" dxfId="7059" priority="318" operator="containsText" text="Médio">
      <formula>NOT(ISERROR(SEARCH("Médio",E64)))</formula>
    </cfRule>
    <cfRule type="containsText" dxfId="7058" priority="319" operator="containsText" text="Alto">
      <formula>NOT(ISERROR(SEARCH("Alto",E64)))</formula>
    </cfRule>
    <cfRule type="colorScale" priority="332">
      <colorScale>
        <cfvo type="min"/>
        <cfvo type="max"/>
        <color theme="4" tint="0.59999389629810485"/>
        <color rgb="FF0070C0"/>
      </colorScale>
    </cfRule>
    <cfRule type="containsText" dxfId="7057" priority="333" operator="containsText" text="Baixo">
      <formula>NOT(ISERROR(SEARCH("Baixo",E64)))</formula>
    </cfRule>
    <cfRule type="containsText" dxfId="7056" priority="334" operator="containsText" text="Médio">
      <formula>NOT(ISERROR(SEARCH("Médio",E64)))</formula>
    </cfRule>
    <cfRule type="containsText" dxfId="7055" priority="335" operator="containsText" text="Alto">
      <formula>NOT(ISERROR(SEARCH("Alto",E64)))</formula>
    </cfRule>
    <cfRule type="containsText" dxfId="7054" priority="170" operator="containsText" text="Médio">
      <formula>NOT(ISERROR(SEARCH("Médio",E64)))</formula>
    </cfRule>
    <cfRule type="colorScale" priority="340">
      <colorScale>
        <cfvo type="min"/>
        <cfvo type="max"/>
        <color theme="4" tint="0.59999389629810485"/>
        <color rgb="FF0070C0"/>
      </colorScale>
    </cfRule>
    <cfRule type="containsText" dxfId="7053" priority="341" operator="containsText" text="Baixo">
      <formula>NOT(ISERROR(SEARCH("Baixo",E64)))</formula>
    </cfRule>
    <cfRule type="containsText" dxfId="7052" priority="342" operator="containsText" text="Médio">
      <formula>NOT(ISERROR(SEARCH("Médio",E64)))</formula>
    </cfRule>
    <cfRule type="containsText" dxfId="7051" priority="343" operator="containsText" text="Alto">
      <formula>NOT(ISERROR(SEARCH("Alto",E64)))</formula>
    </cfRule>
    <cfRule type="colorScale" priority="344">
      <colorScale>
        <cfvo type="min"/>
        <cfvo type="max"/>
        <color theme="4" tint="0.59999389629810485"/>
        <color rgb="FF0070C0"/>
      </colorScale>
    </cfRule>
    <cfRule type="containsText" dxfId="7050" priority="345" operator="containsText" text="Baixo">
      <formula>NOT(ISERROR(SEARCH("Baixo",E64)))</formula>
    </cfRule>
    <cfRule type="containsText" dxfId="7049" priority="346" operator="containsText" text="Médio">
      <formula>NOT(ISERROR(SEARCH("Médio",E64)))</formula>
    </cfRule>
    <cfRule type="containsText" dxfId="7048" priority="347" operator="containsText" text="Alto">
      <formula>NOT(ISERROR(SEARCH("Alto",E64)))</formula>
    </cfRule>
    <cfRule type="colorScale" priority="352">
      <colorScale>
        <cfvo type="min"/>
        <cfvo type="max"/>
        <color theme="4" tint="0.59999389629810485"/>
        <color rgb="FF0070C0"/>
      </colorScale>
    </cfRule>
    <cfRule type="containsText" dxfId="7047" priority="353" operator="containsText" text="Baixo">
      <formula>NOT(ISERROR(SEARCH("Baixo",E64)))</formula>
    </cfRule>
    <cfRule type="containsText" dxfId="7046" priority="354" operator="containsText" text="Médio">
      <formula>NOT(ISERROR(SEARCH("Médio",E64)))</formula>
    </cfRule>
    <cfRule type="containsText" dxfId="7045" priority="355" operator="containsText" text="Alto">
      <formula>NOT(ISERROR(SEARCH("Alto",E64)))</formula>
    </cfRule>
    <cfRule type="colorScale" priority="8">
      <colorScale>
        <cfvo type="min"/>
        <cfvo type="max"/>
        <color theme="4" tint="0.59999389629810485"/>
        <color rgb="FF0070C0"/>
      </colorScale>
    </cfRule>
    <cfRule type="containsText" dxfId="7044" priority="9" operator="containsText" text="Baixo">
      <formula>NOT(ISERROR(SEARCH("Baixo",E64)))</formula>
    </cfRule>
    <cfRule type="containsText" dxfId="7043" priority="10" operator="containsText" text="Médio">
      <formula>NOT(ISERROR(SEARCH("Médio",E64)))</formula>
    </cfRule>
    <cfRule type="containsText" dxfId="7042" priority="11" operator="containsText" text="Alto">
      <formula>NOT(ISERROR(SEARCH("Alto",E64)))</formula>
    </cfRule>
    <cfRule type="colorScale" priority="360">
      <colorScale>
        <cfvo type="min"/>
        <cfvo type="max"/>
        <color theme="4" tint="0.59999389629810485"/>
        <color rgb="FF0070C0"/>
      </colorScale>
    </cfRule>
    <cfRule type="containsText" dxfId="7041" priority="361" operator="containsText" text="Baixo">
      <formula>NOT(ISERROR(SEARCH("Baixo",E64)))</formula>
    </cfRule>
    <cfRule type="containsText" dxfId="7040" priority="362" operator="containsText" text="Médio">
      <formula>NOT(ISERROR(SEARCH("Médio",E64)))</formula>
    </cfRule>
    <cfRule type="containsText" dxfId="7039" priority="363" operator="containsText" text="Alto">
      <formula>NOT(ISERROR(SEARCH("Alto",E64)))</formula>
    </cfRule>
    <cfRule type="colorScale" priority="28">
      <colorScale>
        <cfvo type="min"/>
        <cfvo type="max"/>
        <color theme="4" tint="0.59999389629810485"/>
        <color rgb="FF0070C0"/>
      </colorScale>
    </cfRule>
    <cfRule type="containsText" dxfId="7038" priority="29" operator="containsText" text="Baixo">
      <formula>NOT(ISERROR(SEARCH("Baixo",E64)))</formula>
    </cfRule>
    <cfRule type="containsText" dxfId="7037" priority="30" operator="containsText" text="Médio">
      <formula>NOT(ISERROR(SEARCH("Médio",E64)))</formula>
    </cfRule>
    <cfRule type="containsText" dxfId="7036" priority="31" operator="containsText" text="Alto">
      <formula>NOT(ISERROR(SEARCH("Alto",E64)))</formula>
    </cfRule>
    <cfRule type="colorScale" priority="40">
      <colorScale>
        <cfvo type="min"/>
        <cfvo type="max"/>
        <color theme="4" tint="0.59999389629810485"/>
        <color rgb="FF0070C0"/>
      </colorScale>
    </cfRule>
    <cfRule type="containsText" dxfId="7035" priority="41" operator="containsText" text="Baixo">
      <formula>NOT(ISERROR(SEARCH("Baixo",E64)))</formula>
    </cfRule>
    <cfRule type="containsText" dxfId="7034" priority="42" operator="containsText" text="Médio">
      <formula>NOT(ISERROR(SEARCH("Médio",E64)))</formula>
    </cfRule>
    <cfRule type="containsText" dxfId="7033" priority="43" operator="containsText" text="Alto">
      <formula>NOT(ISERROR(SEARCH("Alto",E64)))</formula>
    </cfRule>
    <cfRule type="colorScale" priority="372">
      <colorScale>
        <cfvo type="min"/>
        <cfvo type="max"/>
        <color theme="4" tint="0.59999389629810485"/>
        <color rgb="FF0070C0"/>
      </colorScale>
    </cfRule>
    <cfRule type="containsText" dxfId="7032" priority="373" operator="containsText" text="Baixo">
      <formula>NOT(ISERROR(SEARCH("Baixo",E64)))</formula>
    </cfRule>
    <cfRule type="containsText" dxfId="7031" priority="374" operator="containsText" text="Médio">
      <formula>NOT(ISERROR(SEARCH("Médio",E64)))</formula>
    </cfRule>
    <cfRule type="containsText" dxfId="7030" priority="375" operator="containsText" text="Alto">
      <formula>NOT(ISERROR(SEARCH("Alto",E64)))</formula>
    </cfRule>
    <cfRule type="colorScale" priority="376">
      <colorScale>
        <cfvo type="min"/>
        <cfvo type="max"/>
        <color theme="4" tint="0.59999389629810485"/>
        <color rgb="FF0070C0"/>
      </colorScale>
    </cfRule>
    <cfRule type="containsText" dxfId="7029" priority="377" operator="containsText" text="Baixo">
      <formula>NOT(ISERROR(SEARCH("Baixo",E64)))</formula>
    </cfRule>
    <cfRule type="containsText" dxfId="7028" priority="378" operator="containsText" text="Médio">
      <formula>NOT(ISERROR(SEARCH("Médio",E64)))</formula>
    </cfRule>
    <cfRule type="containsText" dxfId="7027" priority="379" operator="containsText" text="Alto">
      <formula>NOT(ISERROR(SEARCH("Alto",E64)))</formula>
    </cfRule>
    <cfRule type="colorScale" priority="380">
      <colorScale>
        <cfvo type="min"/>
        <cfvo type="max"/>
        <color theme="4" tint="0.59999389629810485"/>
        <color rgb="FF0070C0"/>
      </colorScale>
    </cfRule>
    <cfRule type="containsText" dxfId="7026" priority="381" operator="containsText" text="Baixo">
      <formula>NOT(ISERROR(SEARCH("Baixo",E64)))</formula>
    </cfRule>
    <cfRule type="containsText" dxfId="7025" priority="383" operator="containsText" text="Alto">
      <formula>NOT(ISERROR(SEARCH("Alto",E64)))</formula>
    </cfRule>
    <cfRule type="colorScale" priority="384">
      <colorScale>
        <cfvo type="min"/>
        <cfvo type="max"/>
        <color theme="4" tint="0.59999389629810485"/>
        <color rgb="FF0070C0"/>
      </colorScale>
    </cfRule>
    <cfRule type="containsText" dxfId="7024" priority="385" operator="containsText" text="Baixo">
      <formula>NOT(ISERROR(SEARCH("Baixo",E64)))</formula>
    </cfRule>
    <cfRule type="containsText" dxfId="7023" priority="386" operator="containsText" text="Médio">
      <formula>NOT(ISERROR(SEARCH("Médio",E64)))</formula>
    </cfRule>
    <cfRule type="containsText" dxfId="7022" priority="387" operator="containsText" text="Alto">
      <formula>NOT(ISERROR(SEARCH("Alto",E64)))</formula>
    </cfRule>
    <cfRule type="colorScale" priority="44">
      <colorScale>
        <cfvo type="min"/>
        <cfvo type="max"/>
        <color theme="4" tint="0.59999389629810485"/>
        <color rgb="FF0070C0"/>
      </colorScale>
    </cfRule>
    <cfRule type="containsText" dxfId="7021" priority="45" operator="containsText" text="Baixo">
      <formula>NOT(ISERROR(SEARCH("Baixo",E64)))</formula>
    </cfRule>
    <cfRule type="containsText" dxfId="7020" priority="46" operator="containsText" text="Médio">
      <formula>NOT(ISERROR(SEARCH("Médio",E64)))</formula>
    </cfRule>
    <cfRule type="containsText" dxfId="7019" priority="47" operator="containsText" text="Alto">
      <formula>NOT(ISERROR(SEARCH("Alto",E64)))</formula>
    </cfRule>
    <cfRule type="colorScale" priority="52">
      <colorScale>
        <cfvo type="min"/>
        <cfvo type="max"/>
        <color theme="4" tint="0.59999389629810485"/>
        <color rgb="FF0070C0"/>
      </colorScale>
    </cfRule>
    <cfRule type="containsText" dxfId="7018" priority="53" operator="containsText" text="Baixo">
      <formula>NOT(ISERROR(SEARCH("Baixo",E64)))</formula>
    </cfRule>
    <cfRule type="containsText" dxfId="7017" priority="54" operator="containsText" text="Médio">
      <formula>NOT(ISERROR(SEARCH("Médio",E64)))</formula>
    </cfRule>
    <cfRule type="containsText" dxfId="7016" priority="55" operator="containsText" text="Alto">
      <formula>NOT(ISERROR(SEARCH("Alto",E64)))</formula>
    </cfRule>
    <cfRule type="colorScale" priority="396">
      <colorScale>
        <cfvo type="min"/>
        <cfvo type="max"/>
        <color theme="4" tint="0.59999389629810485"/>
        <color rgb="FF0070C0"/>
      </colorScale>
    </cfRule>
    <cfRule type="containsText" dxfId="7015" priority="397" operator="containsText" text="Baixo">
      <formula>NOT(ISERROR(SEARCH("Baixo",E64)))</formula>
    </cfRule>
    <cfRule type="containsText" dxfId="7014" priority="398" operator="containsText" text="Médio">
      <formula>NOT(ISERROR(SEARCH("Médio",E64)))</formula>
    </cfRule>
    <cfRule type="containsText" dxfId="7013" priority="399" operator="containsText" text="Alto">
      <formula>NOT(ISERROR(SEARCH("Alto",E64)))</formula>
    </cfRule>
    <cfRule type="colorScale" priority="400">
      <colorScale>
        <cfvo type="min"/>
        <cfvo type="max"/>
        <color theme="4" tint="0.59999389629810485"/>
        <color rgb="FF0070C0"/>
      </colorScale>
    </cfRule>
    <cfRule type="containsText" dxfId="7012" priority="401" operator="containsText" text="Baixo">
      <formula>NOT(ISERROR(SEARCH("Baixo",E64)))</formula>
    </cfRule>
    <cfRule type="containsText" dxfId="7011" priority="402" operator="containsText" text="Médio">
      <formula>NOT(ISERROR(SEARCH("Médio",E64)))</formula>
    </cfRule>
    <cfRule type="containsText" dxfId="7010" priority="403" operator="containsText" text="Alto">
      <formula>NOT(ISERROR(SEARCH("Alto",E64)))</formula>
    </cfRule>
    <cfRule type="colorScale" priority="404">
      <colorScale>
        <cfvo type="min"/>
        <cfvo type="max"/>
        <color theme="4" tint="0.59999389629810485"/>
        <color rgb="FF0070C0"/>
      </colorScale>
    </cfRule>
    <cfRule type="containsText" dxfId="7009" priority="405" operator="containsText" text="Baixo">
      <formula>NOT(ISERROR(SEARCH("Baixo",E64)))</formula>
    </cfRule>
    <cfRule type="containsText" dxfId="7008" priority="406" operator="containsText" text="Médio">
      <formula>NOT(ISERROR(SEARCH("Médio",E64)))</formula>
    </cfRule>
    <cfRule type="containsText" dxfId="7007" priority="407" operator="containsText" text="Alto">
      <formula>NOT(ISERROR(SEARCH("Alto",E64)))</formula>
    </cfRule>
    <cfRule type="colorScale" priority="408">
      <colorScale>
        <cfvo type="min"/>
        <cfvo type="max"/>
        <color theme="4" tint="0.59999389629810485"/>
        <color rgb="FF0070C0"/>
      </colorScale>
    </cfRule>
    <cfRule type="containsText" dxfId="7006" priority="409" operator="containsText" text="Baixo">
      <formula>NOT(ISERROR(SEARCH("Baixo",E64)))</formula>
    </cfRule>
    <cfRule type="containsText" dxfId="7005" priority="410" operator="containsText" text="Médio">
      <formula>NOT(ISERROR(SEARCH("Médio",E64)))</formula>
    </cfRule>
    <cfRule type="containsText" dxfId="7004" priority="411" operator="containsText" text="Alto">
      <formula>NOT(ISERROR(SEARCH("Alto",E64)))</formula>
    </cfRule>
    <cfRule type="colorScale" priority="64">
      <colorScale>
        <cfvo type="min"/>
        <cfvo type="max"/>
        <color theme="4" tint="0.59999389629810485"/>
        <color rgb="FF0070C0"/>
      </colorScale>
    </cfRule>
    <cfRule type="containsText" dxfId="7003" priority="65" operator="containsText" text="Baixo">
      <formula>NOT(ISERROR(SEARCH("Baixo",E64)))</formula>
    </cfRule>
    <cfRule type="containsText" dxfId="7002" priority="66" operator="containsText" text="Médio">
      <formula>NOT(ISERROR(SEARCH("Médio",E64)))</formula>
    </cfRule>
    <cfRule type="containsText" dxfId="7001" priority="67" operator="containsText" text="Alto">
      <formula>NOT(ISERROR(SEARCH("Alto",E64)))</formula>
    </cfRule>
    <cfRule type="colorScale" priority="416">
      <colorScale>
        <cfvo type="min"/>
        <cfvo type="max"/>
        <color theme="4" tint="0.59999389629810485"/>
        <color rgb="FF0070C0"/>
      </colorScale>
    </cfRule>
    <cfRule type="containsText" dxfId="7000" priority="417" operator="containsText" text="Baixo">
      <formula>NOT(ISERROR(SEARCH("Baixo",E64)))</formula>
    </cfRule>
    <cfRule type="containsText" dxfId="6999" priority="418" operator="containsText" text="Médio">
      <formula>NOT(ISERROR(SEARCH("Médio",E64)))</formula>
    </cfRule>
    <cfRule type="containsText" dxfId="6998" priority="419" operator="containsText" text="Alto">
      <formula>NOT(ISERROR(SEARCH("Alto",E64)))</formula>
    </cfRule>
    <cfRule type="colorScale" priority="420">
      <colorScale>
        <cfvo type="min"/>
        <cfvo type="max"/>
        <color theme="4" tint="0.59999389629810485"/>
        <color rgb="FF0070C0"/>
      </colorScale>
    </cfRule>
    <cfRule type="containsText" dxfId="6997" priority="421" operator="containsText" text="Baixo">
      <formula>NOT(ISERROR(SEARCH("Baixo",E64)))</formula>
    </cfRule>
    <cfRule type="containsText" dxfId="6996" priority="422" operator="containsText" text="Médio">
      <formula>NOT(ISERROR(SEARCH("Médio",E64)))</formula>
    </cfRule>
    <cfRule type="containsText" dxfId="6995" priority="423" operator="containsText" text="Alto">
      <formula>NOT(ISERROR(SEARCH("Alto",E64)))</formula>
    </cfRule>
    <cfRule type="colorScale" priority="68">
      <colorScale>
        <cfvo type="min"/>
        <cfvo type="max"/>
        <color theme="4" tint="0.59999389629810485"/>
        <color rgb="FF0070C0"/>
      </colorScale>
    </cfRule>
    <cfRule type="containsText" dxfId="6994" priority="69" operator="containsText" text="Baixo">
      <formula>NOT(ISERROR(SEARCH("Baixo",E64)))</formula>
    </cfRule>
    <cfRule type="containsText" dxfId="6993" priority="70" operator="containsText" text="Médio">
      <formula>NOT(ISERROR(SEARCH("Médio",E64)))</formula>
    </cfRule>
    <cfRule type="containsText" dxfId="6992" priority="71" operator="containsText" text="Alto">
      <formula>NOT(ISERROR(SEARCH("Alto",E64)))</formula>
    </cfRule>
    <cfRule type="colorScale" priority="428">
      <colorScale>
        <cfvo type="min"/>
        <cfvo type="max"/>
        <color theme="4" tint="0.59999389629810485"/>
        <color rgb="FF0070C0"/>
      </colorScale>
    </cfRule>
    <cfRule type="containsText" dxfId="6991" priority="429" operator="containsText" text="Baixo">
      <formula>NOT(ISERROR(SEARCH("Baixo",E64)))</formula>
    </cfRule>
    <cfRule type="containsText" dxfId="6990" priority="430" operator="containsText" text="Médio">
      <formula>NOT(ISERROR(SEARCH("Médio",E64)))</formula>
    </cfRule>
    <cfRule type="containsText" dxfId="6989" priority="431" operator="containsText" text="Alto">
      <formula>NOT(ISERROR(SEARCH("Alto",E64)))</formula>
    </cfRule>
    <cfRule type="colorScale" priority="432">
      <colorScale>
        <cfvo type="min"/>
        <cfvo type="max"/>
        <color theme="4" tint="0.59999389629810485"/>
        <color rgb="FF0070C0"/>
      </colorScale>
    </cfRule>
    <cfRule type="containsText" dxfId="6988" priority="433" operator="containsText" text="Baixo">
      <formula>NOT(ISERROR(SEARCH("Baixo",E64)))</formula>
    </cfRule>
    <cfRule type="containsText" dxfId="6987" priority="434" operator="containsText" text="Médio">
      <formula>NOT(ISERROR(SEARCH("Médio",E64)))</formula>
    </cfRule>
    <cfRule type="containsText" dxfId="6986" priority="435" operator="containsText" text="Alto">
      <formula>NOT(ISERROR(SEARCH("Alto",E64)))</formula>
    </cfRule>
    <cfRule type="colorScale" priority="436">
      <colorScale>
        <cfvo type="min"/>
        <cfvo type="max"/>
        <color theme="4" tint="0.59999389629810485"/>
        <color rgb="FF0070C0"/>
      </colorScale>
    </cfRule>
    <cfRule type="containsText" dxfId="6985" priority="437" operator="containsText" text="Baixo">
      <formula>NOT(ISERROR(SEARCH("Baixo",E64)))</formula>
    </cfRule>
    <cfRule type="containsText" dxfId="6984" priority="438" operator="containsText" text="Médio">
      <formula>NOT(ISERROR(SEARCH("Médio",E64)))</formula>
    </cfRule>
    <cfRule type="containsText" dxfId="6983" priority="439" operator="containsText" text="Alto">
      <formula>NOT(ISERROR(SEARCH("Alto",E64)))</formula>
    </cfRule>
    <cfRule type="colorScale" priority="80">
      <colorScale>
        <cfvo type="min"/>
        <cfvo type="max"/>
        <color theme="4" tint="0.59999389629810485"/>
        <color rgb="FF0070C0"/>
      </colorScale>
    </cfRule>
    <cfRule type="containsText" dxfId="6982" priority="81" operator="containsText" text="Baixo">
      <formula>NOT(ISERROR(SEARCH("Baixo",E64)))</formula>
    </cfRule>
    <cfRule type="containsText" dxfId="6981" priority="82" operator="containsText" text="Médio">
      <formula>NOT(ISERROR(SEARCH("Médio",E64)))</formula>
    </cfRule>
    <cfRule type="containsText" dxfId="6980" priority="83" operator="containsText" text="Alto">
      <formula>NOT(ISERROR(SEARCH("Alto",E64)))</formula>
    </cfRule>
    <cfRule type="colorScale" priority="444">
      <colorScale>
        <cfvo type="min"/>
        <cfvo type="max"/>
        <color theme="4" tint="0.59999389629810485"/>
        <color rgb="FF0070C0"/>
      </colorScale>
    </cfRule>
    <cfRule type="containsText" dxfId="6979" priority="445" operator="containsText" text="Baixo">
      <formula>NOT(ISERROR(SEARCH("Baixo",E64)))</formula>
    </cfRule>
    <cfRule type="containsText" dxfId="6978" priority="446" operator="containsText" text="Médio">
      <formula>NOT(ISERROR(SEARCH("Médio",E64)))</formula>
    </cfRule>
    <cfRule type="containsText" dxfId="6977" priority="447" operator="containsText" text="Alto">
      <formula>NOT(ISERROR(SEARCH("Alto",E64)))</formula>
    </cfRule>
    <cfRule type="colorScale" priority="448">
      <colorScale>
        <cfvo type="min"/>
        <cfvo type="max"/>
        <color theme="4" tint="0.59999389629810485"/>
        <color rgb="FF0070C0"/>
      </colorScale>
    </cfRule>
    <cfRule type="containsText" dxfId="6976" priority="449" operator="containsText" text="Baixo">
      <formula>NOT(ISERROR(SEARCH("Baixo",E64)))</formula>
    </cfRule>
    <cfRule type="containsText" dxfId="6975" priority="450" operator="containsText" text="Médio">
      <formula>NOT(ISERROR(SEARCH("Médio",E64)))</formula>
    </cfRule>
    <cfRule type="containsText" dxfId="6974" priority="451" operator="containsText" text="Alto">
      <formula>NOT(ISERROR(SEARCH("Alto",E64)))</formula>
    </cfRule>
    <cfRule type="colorScale" priority="452">
      <colorScale>
        <cfvo type="min"/>
        <cfvo type="max"/>
        <color theme="4" tint="0.59999389629810485"/>
        <color rgb="FF0070C0"/>
      </colorScale>
    </cfRule>
    <cfRule type="containsText" dxfId="6973" priority="453" operator="containsText" text="Baixo">
      <formula>NOT(ISERROR(SEARCH("Baixo",E64)))</formula>
    </cfRule>
    <cfRule type="containsText" dxfId="6972" priority="454" operator="containsText" text="Médio">
      <formula>NOT(ISERROR(SEARCH("Médio",E64)))</formula>
    </cfRule>
    <cfRule type="containsText" dxfId="6971" priority="455" operator="containsText" text="Alto">
      <formula>NOT(ISERROR(SEARCH("Alto",E64)))</formula>
    </cfRule>
    <cfRule type="colorScale" priority="84">
      <colorScale>
        <cfvo type="min"/>
        <cfvo type="max"/>
        <color theme="4" tint="0.59999389629810485"/>
        <color rgb="FF0070C0"/>
      </colorScale>
    </cfRule>
    <cfRule type="containsText" dxfId="6970" priority="85" operator="containsText" text="Baixo">
      <formula>NOT(ISERROR(SEARCH("Baixo",E64)))</formula>
    </cfRule>
    <cfRule type="containsText" dxfId="6969" priority="86" operator="containsText" text="Médio">
      <formula>NOT(ISERROR(SEARCH("Médio",E64)))</formula>
    </cfRule>
    <cfRule type="colorScale" priority="88">
      <colorScale>
        <cfvo type="min"/>
        <cfvo type="max"/>
        <color theme="4" tint="0.59999389629810485"/>
        <color rgb="FF0070C0"/>
      </colorScale>
    </cfRule>
    <cfRule type="containsText" dxfId="6968" priority="89" operator="containsText" text="Baixo">
      <formula>NOT(ISERROR(SEARCH("Baixo",E64)))</formula>
    </cfRule>
    <cfRule type="containsText" dxfId="6967" priority="90" operator="containsText" text="Médio">
      <formula>NOT(ISERROR(SEARCH("Médio",E64)))</formula>
    </cfRule>
    <cfRule type="containsText" dxfId="6966" priority="91" operator="containsText" text="Alto">
      <formula>NOT(ISERROR(SEARCH("Alto",E64)))</formula>
    </cfRule>
    <cfRule type="colorScale" priority="92">
      <colorScale>
        <cfvo type="min"/>
        <cfvo type="max"/>
        <color theme="4" tint="0.59999389629810485"/>
        <color rgb="FF0070C0"/>
      </colorScale>
    </cfRule>
    <cfRule type="colorScale" priority="464">
      <colorScale>
        <cfvo type="min"/>
        <cfvo type="max"/>
        <color theme="4" tint="0.59999389629810485"/>
        <color rgb="FF0070C0"/>
      </colorScale>
    </cfRule>
    <cfRule type="containsText" dxfId="6965" priority="465" operator="containsText" text="Baixo">
      <formula>NOT(ISERROR(SEARCH("Baixo",E64)))</formula>
    </cfRule>
    <cfRule type="containsText" dxfId="6964" priority="466" operator="containsText" text="Médio">
      <formula>NOT(ISERROR(SEARCH("Médio",E64)))</formula>
    </cfRule>
    <cfRule type="containsText" dxfId="6963" priority="467" operator="containsText" text="Alto">
      <formula>NOT(ISERROR(SEARCH("Alto",E64)))</formula>
    </cfRule>
    <cfRule type="colorScale" priority="468">
      <colorScale>
        <cfvo type="min"/>
        <cfvo type="max"/>
        <color theme="4" tint="0.59999389629810485"/>
        <color rgb="FF0070C0"/>
      </colorScale>
    </cfRule>
    <cfRule type="containsText" dxfId="6962" priority="469" operator="containsText" text="Baixo">
      <formula>NOT(ISERROR(SEARCH("Baixo",E64)))</formula>
    </cfRule>
    <cfRule type="containsText" dxfId="6961" priority="470" operator="containsText" text="Médio">
      <formula>NOT(ISERROR(SEARCH("Médio",E64)))</formula>
    </cfRule>
    <cfRule type="containsText" dxfId="6960" priority="471" operator="containsText" text="Alto">
      <formula>NOT(ISERROR(SEARCH("Alto",E64)))</formula>
    </cfRule>
    <cfRule type="colorScale" priority="472">
      <colorScale>
        <cfvo type="min"/>
        <cfvo type="max"/>
        <color theme="4" tint="0.59999389629810485"/>
        <color rgb="FF0070C0"/>
      </colorScale>
    </cfRule>
    <cfRule type="containsText" dxfId="6959" priority="473" operator="containsText" text="Baixo">
      <formula>NOT(ISERROR(SEARCH("Baixo",E64)))</formula>
    </cfRule>
    <cfRule type="containsText" dxfId="6958" priority="474" operator="containsText" text="Médio">
      <formula>NOT(ISERROR(SEARCH("Médio",E64)))</formula>
    </cfRule>
    <cfRule type="containsText" dxfId="6957" priority="475" operator="containsText" text="Alto">
      <formula>NOT(ISERROR(SEARCH("Alto",E64)))</formula>
    </cfRule>
    <cfRule type="colorScale" priority="476">
      <colorScale>
        <cfvo type="min"/>
        <cfvo type="max"/>
        <color theme="4" tint="0.59999389629810485"/>
        <color rgb="FF0070C0"/>
      </colorScale>
    </cfRule>
    <cfRule type="containsText" dxfId="6956" priority="477" operator="containsText" text="Baixo">
      <formula>NOT(ISERROR(SEARCH("Baixo",E64)))</formula>
    </cfRule>
    <cfRule type="containsText" dxfId="6955" priority="478" operator="containsText" text="Médio">
      <formula>NOT(ISERROR(SEARCH("Médio",E64)))</formula>
    </cfRule>
    <cfRule type="containsText" dxfId="6954" priority="479" operator="containsText" text="Alto">
      <formula>NOT(ISERROR(SEARCH("Alto",E64)))</formula>
    </cfRule>
    <cfRule type="containsText" dxfId="6953" priority="93" operator="containsText" text="Baixo">
      <formula>NOT(ISERROR(SEARCH("Baixo",E64)))</formula>
    </cfRule>
    <cfRule type="containsText" dxfId="6952" priority="94" operator="containsText" text="Médio">
      <formula>NOT(ISERROR(SEARCH("Médio",E64)))</formula>
    </cfRule>
    <cfRule type="containsText" dxfId="6951" priority="95" operator="containsText" text="Alto">
      <formula>NOT(ISERROR(SEARCH("Alto",E64)))</formula>
    </cfRule>
    <cfRule type="colorScale" priority="108">
      <colorScale>
        <cfvo type="min"/>
        <cfvo type="max"/>
        <color theme="4" tint="0.59999389629810485"/>
        <color rgb="FF0070C0"/>
      </colorScale>
    </cfRule>
    <cfRule type="colorScale" priority="484">
      <colorScale>
        <cfvo type="min"/>
        <cfvo type="max"/>
        <color theme="4" tint="0.59999389629810485"/>
        <color rgb="FF0070C0"/>
      </colorScale>
    </cfRule>
    <cfRule type="containsText" dxfId="6950" priority="485" operator="containsText" text="Baixo">
      <formula>NOT(ISERROR(SEARCH("Baixo",E64)))</formula>
    </cfRule>
    <cfRule type="containsText" dxfId="6949" priority="486" operator="containsText" text="Médio">
      <formula>NOT(ISERROR(SEARCH("Médio",E64)))</formula>
    </cfRule>
    <cfRule type="containsText" dxfId="6948" priority="487" operator="containsText" text="Alto">
      <formula>NOT(ISERROR(SEARCH("Alto",E64)))</formula>
    </cfRule>
    <cfRule type="containsText" dxfId="6947" priority="109" operator="containsText" text="Baixo">
      <formula>NOT(ISERROR(SEARCH("Baixo",E64)))</formula>
    </cfRule>
    <cfRule type="containsText" dxfId="6946" priority="110" operator="containsText" text="Médio">
      <formula>NOT(ISERROR(SEARCH("Médio",E64)))</formula>
    </cfRule>
    <cfRule type="containsText" dxfId="6945" priority="111" operator="containsText" text="Alto">
      <formula>NOT(ISERROR(SEARCH("Alto",E64)))</formula>
    </cfRule>
    <cfRule type="colorScale" priority="116">
      <colorScale>
        <cfvo type="min"/>
        <cfvo type="max"/>
        <color theme="4" tint="0.59999389629810485"/>
        <color rgb="FF0070C0"/>
      </colorScale>
    </cfRule>
    <cfRule type="colorScale" priority="492">
      <colorScale>
        <cfvo type="min"/>
        <cfvo type="max"/>
        <color theme="4" tint="0.59999389629810485"/>
        <color rgb="FF0070C0"/>
      </colorScale>
    </cfRule>
    <cfRule type="containsText" dxfId="6944" priority="493" operator="containsText" text="Baixo">
      <formula>NOT(ISERROR(SEARCH("Baixo",E64)))</formula>
    </cfRule>
    <cfRule type="containsText" dxfId="6943" priority="494" operator="containsText" text="Médio">
      <formula>NOT(ISERROR(SEARCH("Médio",E64)))</formula>
    </cfRule>
    <cfRule type="containsText" dxfId="6942" priority="495" operator="containsText" text="Alto">
      <formula>NOT(ISERROR(SEARCH("Alto",E64)))</formula>
    </cfRule>
    <cfRule type="colorScale" priority="496">
      <colorScale>
        <cfvo type="min"/>
        <cfvo type="max"/>
        <color theme="4" tint="0.59999389629810485"/>
        <color rgb="FF0070C0"/>
      </colorScale>
    </cfRule>
    <cfRule type="containsText" dxfId="6941" priority="497" operator="containsText" text="Baixo">
      <formula>NOT(ISERROR(SEARCH("Baixo",E64)))</formula>
    </cfRule>
    <cfRule type="containsText" dxfId="6940" priority="498" operator="containsText" text="Médio">
      <formula>NOT(ISERROR(SEARCH("Médio",E64)))</formula>
    </cfRule>
    <cfRule type="containsText" dxfId="6939" priority="499" operator="containsText" text="Alto">
      <formula>NOT(ISERROR(SEARCH("Alto",E64)))</formula>
    </cfRule>
    <cfRule type="colorScale" priority="500">
      <colorScale>
        <cfvo type="min"/>
        <cfvo type="max"/>
        <color theme="4" tint="0.59999389629810485"/>
        <color rgb="FF0070C0"/>
      </colorScale>
    </cfRule>
    <cfRule type="containsText" dxfId="6938" priority="501" operator="containsText" text="Baixo">
      <formula>NOT(ISERROR(SEARCH("Baixo",E64)))</formula>
    </cfRule>
    <cfRule type="containsText" dxfId="6937" priority="502" operator="containsText" text="Médio">
      <formula>NOT(ISERROR(SEARCH("Médio",E64)))</formula>
    </cfRule>
    <cfRule type="containsText" dxfId="6936" priority="503" operator="containsText" text="Alto">
      <formula>NOT(ISERROR(SEARCH("Alto",E64)))</formula>
    </cfRule>
    <cfRule type="colorScale" priority="504">
      <colorScale>
        <cfvo type="min"/>
        <cfvo type="max"/>
        <color theme="4" tint="0.59999389629810485"/>
        <color rgb="FF0070C0"/>
      </colorScale>
    </cfRule>
    <cfRule type="containsText" dxfId="6935" priority="505" operator="containsText" text="Baixo">
      <formula>NOT(ISERROR(SEARCH("Baixo",E64)))</formula>
    </cfRule>
    <cfRule type="containsText" dxfId="6934" priority="506" operator="containsText" text="Médio">
      <formula>NOT(ISERROR(SEARCH("Médio",E64)))</formula>
    </cfRule>
    <cfRule type="containsText" dxfId="6933" priority="507" operator="containsText" text="Alto">
      <formula>NOT(ISERROR(SEARCH("Alto",E64)))</formula>
    </cfRule>
    <cfRule type="containsText" dxfId="6932" priority="117" operator="containsText" text="Baixo">
      <formula>NOT(ISERROR(SEARCH("Baixo",E64)))</formula>
    </cfRule>
    <cfRule type="containsText" dxfId="6931" priority="118" operator="containsText" text="Médio">
      <formula>NOT(ISERROR(SEARCH("Médio",E64)))</formula>
    </cfRule>
    <cfRule type="containsText" dxfId="6930" priority="119" operator="containsText" text="Alto">
      <formula>NOT(ISERROR(SEARCH("Alto",E64)))</formula>
    </cfRule>
    <cfRule type="colorScale" priority="120">
      <colorScale>
        <cfvo type="min"/>
        <cfvo type="max"/>
        <color theme="4" tint="0.59999389629810485"/>
        <color rgb="FF0070C0"/>
      </colorScale>
    </cfRule>
    <cfRule type="colorScale" priority="512">
      <colorScale>
        <cfvo type="min"/>
        <cfvo type="max"/>
        <color theme="4" tint="0.59999389629810485"/>
        <color rgb="FF0070C0"/>
      </colorScale>
    </cfRule>
    <cfRule type="containsText" dxfId="6929" priority="513" operator="containsText" text="Baixo">
      <formula>NOT(ISERROR(SEARCH("Baixo",E64)))</formula>
    </cfRule>
    <cfRule type="containsText" dxfId="6928" priority="514" operator="containsText" text="Médio">
      <formula>NOT(ISERROR(SEARCH("Médio",E64)))</formula>
    </cfRule>
    <cfRule type="containsText" dxfId="6927" priority="515" operator="containsText" text="Alto">
      <formula>NOT(ISERROR(SEARCH("Alto",E64)))</formula>
    </cfRule>
    <cfRule type="colorScale" priority="516">
      <colorScale>
        <cfvo type="min"/>
        <cfvo type="max"/>
        <color theme="4" tint="0.59999389629810485"/>
        <color rgb="FF0070C0"/>
      </colorScale>
    </cfRule>
    <cfRule type="containsText" dxfId="6926" priority="121" operator="containsText" text="Baixo">
      <formula>NOT(ISERROR(SEARCH("Baixo",E64)))</formula>
    </cfRule>
    <cfRule type="containsText" dxfId="6925" priority="518" operator="containsText" text="Médio">
      <formula>NOT(ISERROR(SEARCH("Médio",E64)))</formula>
    </cfRule>
    <cfRule type="containsText" dxfId="6924" priority="519" operator="containsText" text="Alto">
      <formula>NOT(ISERROR(SEARCH("Alto",E64)))</formula>
    </cfRule>
    <cfRule type="colorScale" priority="520">
      <colorScale>
        <cfvo type="min"/>
        <cfvo type="max"/>
        <color theme="4" tint="0.59999389629810485"/>
        <color rgb="FF0070C0"/>
      </colorScale>
    </cfRule>
    <cfRule type="containsText" dxfId="6923" priority="521" operator="containsText" text="Baixo">
      <formula>NOT(ISERROR(SEARCH("Baixo",E64)))</formula>
    </cfRule>
    <cfRule type="containsText" dxfId="6922" priority="522" operator="containsText" text="Médio">
      <formula>NOT(ISERROR(SEARCH("Médio",E64)))</formula>
    </cfRule>
    <cfRule type="containsText" dxfId="6921" priority="523" operator="containsText" text="Alto">
      <formula>NOT(ISERROR(SEARCH("Alto",E64)))</formula>
    </cfRule>
    <cfRule type="containsText" dxfId="6920" priority="122" operator="containsText" text="Médio">
      <formula>NOT(ISERROR(SEARCH("Médio",E64)))</formula>
    </cfRule>
    <cfRule type="containsText" dxfId="6919" priority="123" operator="containsText" text="Alto">
      <formula>NOT(ISERROR(SEARCH("Alto",E64)))</formula>
    </cfRule>
    <cfRule type="colorScale" priority="128">
      <colorScale>
        <cfvo type="min"/>
        <cfvo type="max"/>
        <color theme="4" tint="0.59999389629810485"/>
        <color rgb="FF0070C0"/>
      </colorScale>
    </cfRule>
    <cfRule type="containsText" dxfId="6918" priority="129" operator="containsText" text="Baixo">
      <formula>NOT(ISERROR(SEARCH("Baixo",E64)))</formula>
    </cfRule>
    <cfRule type="colorScale" priority="528">
      <colorScale>
        <cfvo type="min"/>
        <cfvo type="max"/>
        <color theme="4" tint="0.59999389629810485"/>
        <color rgb="FF0070C0"/>
      </colorScale>
    </cfRule>
    <cfRule type="containsText" dxfId="6917" priority="529" operator="containsText" text="Baixo">
      <formula>NOT(ISERROR(SEARCH("Baixo",E64)))</formula>
    </cfRule>
    <cfRule type="containsText" dxfId="6916" priority="530" operator="containsText" text="Médio">
      <formula>NOT(ISERROR(SEARCH("Médio",E64)))</formula>
    </cfRule>
    <cfRule type="containsText" dxfId="6915" priority="531" operator="containsText" text="Alto">
      <formula>NOT(ISERROR(SEARCH("Alto",E64)))</formula>
    </cfRule>
    <cfRule type="colorScale" priority="532">
      <colorScale>
        <cfvo type="min"/>
        <cfvo type="max"/>
        <color theme="4" tint="0.59999389629810485"/>
        <color rgb="FF0070C0"/>
      </colorScale>
    </cfRule>
    <cfRule type="containsText" dxfId="6914" priority="533" operator="containsText" text="Baixo">
      <formula>NOT(ISERROR(SEARCH("Baixo",E64)))</formula>
    </cfRule>
    <cfRule type="containsText" dxfId="6913" priority="534" operator="containsText" text="Médio">
      <formula>NOT(ISERROR(SEARCH("Médio",E64)))</formula>
    </cfRule>
    <cfRule type="containsText" dxfId="6912" priority="535" operator="containsText" text="Alto">
      <formula>NOT(ISERROR(SEARCH("Alto",E64)))</formula>
    </cfRule>
    <cfRule type="colorScale" priority="536">
      <colorScale>
        <cfvo type="min"/>
        <cfvo type="max"/>
        <color theme="4" tint="0.59999389629810485"/>
        <color rgb="FF0070C0"/>
      </colorScale>
    </cfRule>
    <cfRule type="containsText" dxfId="6911" priority="537" operator="containsText" text="Baixo">
      <formula>NOT(ISERROR(SEARCH("Baixo",E64)))</formula>
    </cfRule>
    <cfRule type="containsText" dxfId="6910" priority="538" operator="containsText" text="Médio">
      <formula>NOT(ISERROR(SEARCH("Médio",E64)))</formula>
    </cfRule>
    <cfRule type="containsText" dxfId="6909" priority="539" operator="containsText" text="Alto">
      <formula>NOT(ISERROR(SEARCH("Alto",E64)))</formula>
    </cfRule>
    <cfRule type="colorScale" priority="540">
      <colorScale>
        <cfvo type="min"/>
        <cfvo type="max"/>
        <color theme="4" tint="0.59999389629810485"/>
        <color rgb="FF0070C0"/>
      </colorScale>
    </cfRule>
    <cfRule type="containsText" dxfId="6908" priority="541" operator="containsText" text="Baixo">
      <formula>NOT(ISERROR(SEARCH("Baixo",E64)))</formula>
    </cfRule>
    <cfRule type="containsText" dxfId="6907" priority="542" operator="containsText" text="Médio">
      <formula>NOT(ISERROR(SEARCH("Médio",E64)))</formula>
    </cfRule>
    <cfRule type="containsText" dxfId="6906" priority="543" operator="containsText" text="Alto">
      <formula>NOT(ISERROR(SEARCH("Alto",E64)))</formula>
    </cfRule>
    <cfRule type="containsText" dxfId="6905" priority="130" operator="containsText" text="Médio">
      <formula>NOT(ISERROR(SEARCH("Médio",E64)))</formula>
    </cfRule>
    <cfRule type="containsText" dxfId="6904" priority="131" operator="containsText" text="Alto">
      <formula>NOT(ISERROR(SEARCH("Alto",E64)))</formula>
    </cfRule>
    <cfRule type="colorScale" priority="136">
      <colorScale>
        <cfvo type="min"/>
        <cfvo type="max"/>
        <color theme="4" tint="0.59999389629810485"/>
        <color rgb="FF0070C0"/>
      </colorScale>
    </cfRule>
    <cfRule type="containsText" dxfId="6903" priority="137" operator="containsText" text="Baixo">
      <formula>NOT(ISERROR(SEARCH("Baixo",E64)))</formula>
    </cfRule>
    <cfRule type="containsText" dxfId="6902" priority="138" operator="containsText" text="Médio">
      <formula>NOT(ISERROR(SEARCH("Médio",E64)))</formula>
    </cfRule>
    <cfRule type="containsText" dxfId="6901" priority="139" operator="containsText" text="Alto">
      <formula>NOT(ISERROR(SEARCH("Alto",E64)))</formula>
    </cfRule>
    <cfRule type="colorScale" priority="140">
      <colorScale>
        <cfvo type="min"/>
        <cfvo type="max"/>
        <color theme="4" tint="0.59999389629810485"/>
        <color rgb="FF0070C0"/>
      </colorScale>
    </cfRule>
    <cfRule type="containsText" dxfId="6900" priority="141" operator="containsText" text="Baixo">
      <formula>NOT(ISERROR(SEARCH("Baixo",E64)))</formula>
    </cfRule>
    <cfRule type="colorScale" priority="552">
      <colorScale>
        <cfvo type="min"/>
        <cfvo type="max"/>
        <color theme="4" tint="0.59999389629810485"/>
        <color rgb="FF0070C0"/>
      </colorScale>
    </cfRule>
    <cfRule type="containsText" dxfId="6899" priority="553" operator="containsText" text="Baixo">
      <formula>NOT(ISERROR(SEARCH("Baixo",E64)))</formula>
    </cfRule>
    <cfRule type="containsText" dxfId="6898" priority="554" operator="containsText" text="Médio">
      <formula>NOT(ISERROR(SEARCH("Médio",E64)))</formula>
    </cfRule>
    <cfRule type="containsText" dxfId="6897" priority="555" operator="containsText" text="Alto">
      <formula>NOT(ISERROR(SEARCH("Alto",E64)))</formula>
    </cfRule>
    <cfRule type="colorScale" priority="556">
      <colorScale>
        <cfvo type="min"/>
        <cfvo type="max"/>
        <color theme="4" tint="0.59999389629810485"/>
        <color rgb="FF0070C0"/>
      </colorScale>
    </cfRule>
    <cfRule type="containsText" dxfId="6896" priority="557" operator="containsText" text="Baixo">
      <formula>NOT(ISERROR(SEARCH("Baixo",E64)))</formula>
    </cfRule>
    <cfRule type="containsText" dxfId="6895" priority="558" operator="containsText" text="Médio">
      <formula>NOT(ISERROR(SEARCH("Médio",E64)))</formula>
    </cfRule>
    <cfRule type="containsText" dxfId="6894" priority="559" operator="containsText" text="Alto">
      <formula>NOT(ISERROR(SEARCH("Alto",E64)))</formula>
    </cfRule>
    <cfRule type="colorScale" priority="560">
      <colorScale>
        <cfvo type="min"/>
        <cfvo type="max"/>
        <color theme="4" tint="0.59999389629810485"/>
        <color rgb="FF0070C0"/>
      </colorScale>
    </cfRule>
    <cfRule type="containsText" dxfId="6893" priority="561" operator="containsText" text="Baixo">
      <formula>NOT(ISERROR(SEARCH("Baixo",E64)))</formula>
    </cfRule>
    <cfRule type="containsText" dxfId="6892" priority="562" operator="containsText" text="Médio">
      <formula>NOT(ISERROR(SEARCH("Médio",E64)))</formula>
    </cfRule>
    <cfRule type="containsText" dxfId="6891" priority="563" operator="containsText" text="Alto">
      <formula>NOT(ISERROR(SEARCH("Alto",E64)))</formula>
    </cfRule>
    <cfRule type="colorScale" priority="564">
      <colorScale>
        <cfvo type="min"/>
        <cfvo type="max"/>
        <color theme="4" tint="0.59999389629810485"/>
        <color rgb="FF0070C0"/>
      </colorScale>
    </cfRule>
    <cfRule type="containsText" dxfId="6890" priority="565" operator="containsText" text="Baixo">
      <formula>NOT(ISERROR(SEARCH("Baixo",E64)))</formula>
    </cfRule>
    <cfRule type="containsText" dxfId="6889" priority="566" operator="containsText" text="Médio">
      <formula>NOT(ISERROR(SEARCH("Médio",E64)))</formula>
    </cfRule>
    <cfRule type="containsText" dxfId="6888" priority="567" operator="containsText" text="Alto">
      <formula>NOT(ISERROR(SEARCH("Alto",E64)))</formula>
    </cfRule>
    <cfRule type="containsText" dxfId="6887" priority="142" operator="containsText" text="Médio">
      <formula>NOT(ISERROR(SEARCH("Médio",E64)))</formula>
    </cfRule>
    <cfRule type="containsText" dxfId="6886" priority="143" operator="containsText" text="Alto">
      <formula>NOT(ISERROR(SEARCH("Alto",E64)))</formula>
    </cfRule>
    <cfRule type="colorScale" priority="156">
      <colorScale>
        <cfvo type="min"/>
        <cfvo type="max"/>
        <color theme="4" tint="0.59999389629810485"/>
        <color rgb="FF0070C0"/>
      </colorScale>
    </cfRule>
    <cfRule type="containsText" dxfId="6885" priority="157" operator="containsText" text="Baixo">
      <formula>NOT(ISERROR(SEARCH("Baixo",E64)))</formula>
    </cfRule>
    <cfRule type="colorScale" priority="572">
      <colorScale>
        <cfvo type="min"/>
        <cfvo type="max"/>
        <color theme="4" tint="0.59999389629810485"/>
        <color rgb="FF0070C0"/>
      </colorScale>
    </cfRule>
    <cfRule type="containsText" dxfId="6884" priority="573" operator="containsText" text="Baixo">
      <formula>NOT(ISERROR(SEARCH("Baixo",E64)))</formula>
    </cfRule>
    <cfRule type="containsText" dxfId="6883" priority="574" operator="containsText" text="Médio">
      <formula>NOT(ISERROR(SEARCH("Médio",E64)))</formula>
    </cfRule>
    <cfRule type="containsText" dxfId="6882" priority="575" operator="containsText" text="Alto">
      <formula>NOT(ISERROR(SEARCH("Alto",E64)))</formula>
    </cfRule>
    <cfRule type="containsText" dxfId="6881" priority="158" operator="containsText" text="Médio">
      <formula>NOT(ISERROR(SEARCH("Médio",E64)))</formula>
    </cfRule>
    <cfRule type="containsText" dxfId="6880" priority="159" operator="containsText" text="Alto">
      <formula>NOT(ISERROR(SEARCH("Alto",E64)))</formula>
    </cfRule>
    <cfRule type="colorScale" priority="164">
      <colorScale>
        <cfvo type="min"/>
        <cfvo type="max"/>
        <color theme="4" tint="0.59999389629810485"/>
        <color rgb="FF0070C0"/>
      </colorScale>
    </cfRule>
    <cfRule type="containsText" dxfId="6879" priority="165" operator="containsText" text="Baixo">
      <formula>NOT(ISERROR(SEARCH("Baixo",E64)))</formula>
    </cfRule>
    <cfRule type="colorScale" priority="580">
      <colorScale>
        <cfvo type="min"/>
        <cfvo type="max"/>
        <color theme="4" tint="0.59999389629810485"/>
        <color rgb="FF0070C0"/>
      </colorScale>
    </cfRule>
    <cfRule type="containsText" dxfId="6878" priority="581" operator="containsText" text="Baixo">
      <formula>NOT(ISERROR(SEARCH("Baixo",E64)))</formula>
    </cfRule>
    <cfRule type="containsText" dxfId="6877" priority="582" operator="containsText" text="Médio">
      <formula>NOT(ISERROR(SEARCH("Médio",E64)))</formula>
    </cfRule>
    <cfRule type="containsText" dxfId="6876" priority="583" operator="containsText" text="Alto">
      <formula>NOT(ISERROR(SEARCH("Alto",E64)))</formula>
    </cfRule>
    <cfRule type="colorScale" priority="584">
      <colorScale>
        <cfvo type="min"/>
        <cfvo type="max"/>
        <color theme="4" tint="0.59999389629810485"/>
        <color rgb="FF0070C0"/>
      </colorScale>
    </cfRule>
    <cfRule type="containsText" dxfId="6875" priority="585" operator="containsText" text="Baixo">
      <formula>NOT(ISERROR(SEARCH("Baixo",E64)))</formula>
    </cfRule>
    <cfRule type="containsText" dxfId="6874" priority="586" operator="containsText" text="Médio">
      <formula>NOT(ISERROR(SEARCH("Médio",E64)))</formula>
    </cfRule>
    <cfRule type="containsText" dxfId="6873" priority="587" operator="containsText" text="Alto">
      <formula>NOT(ISERROR(SEARCH("Alto",E64)))</formula>
    </cfRule>
    <cfRule type="colorScale" priority="588">
      <colorScale>
        <cfvo type="min"/>
        <cfvo type="max"/>
        <color theme="4" tint="0.59999389629810485"/>
        <color rgb="FF0070C0"/>
      </colorScale>
    </cfRule>
    <cfRule type="containsText" dxfId="6872" priority="589" operator="containsText" text="Baixo">
      <formula>NOT(ISERROR(SEARCH("Baixo",E64)))</formula>
    </cfRule>
    <cfRule type="containsText" dxfId="6871" priority="590" operator="containsText" text="Médio">
      <formula>NOT(ISERROR(SEARCH("Médio",E64)))</formula>
    </cfRule>
    <cfRule type="containsText" dxfId="6870" priority="591" operator="containsText" text="Alto">
      <formula>NOT(ISERROR(SEARCH("Alto",E64)))</formula>
    </cfRule>
    <cfRule type="colorScale" priority="592">
      <colorScale>
        <cfvo type="min"/>
        <cfvo type="max"/>
        <color theme="4" tint="0.59999389629810485"/>
        <color rgb="FF0070C0"/>
      </colorScale>
    </cfRule>
    <cfRule type="containsText" dxfId="6869" priority="593" operator="containsText" text="Baixo">
      <formula>NOT(ISERROR(SEARCH("Baixo",E64)))</formula>
    </cfRule>
    <cfRule type="containsText" dxfId="6868" priority="594" operator="containsText" text="Médio">
      <formula>NOT(ISERROR(SEARCH("Médio",E64)))</formula>
    </cfRule>
    <cfRule type="containsText" dxfId="6867" priority="595" operator="containsText" text="Alto">
      <formula>NOT(ISERROR(SEARCH("Alto",E64)))</formula>
    </cfRule>
    <cfRule type="containsText" dxfId="6866" priority="166" operator="containsText" text="Médio">
      <formula>NOT(ISERROR(SEARCH("Médio",E64)))</formula>
    </cfRule>
    <cfRule type="containsText" dxfId="6865" priority="167" operator="containsText" text="Alto">
      <formula>NOT(ISERROR(SEARCH("Alto",E64)))</formula>
    </cfRule>
    <cfRule type="colorScale" priority="168">
      <colorScale>
        <cfvo type="min"/>
        <cfvo type="max"/>
        <color theme="4" tint="0.59999389629810485"/>
        <color rgb="FF0070C0"/>
      </colorScale>
    </cfRule>
    <cfRule type="containsText" dxfId="6864" priority="169" operator="containsText" text="Baixo">
      <formula>NOT(ISERROR(SEARCH("Baixo",E64)))</formula>
    </cfRule>
    <cfRule type="colorScale" priority="600">
      <colorScale>
        <cfvo type="min"/>
        <cfvo type="max"/>
        <color theme="4" tint="0.59999389629810485"/>
        <color rgb="FF0070C0"/>
      </colorScale>
    </cfRule>
    <cfRule type="containsText" dxfId="6863" priority="601" operator="containsText" text="Baixo">
      <formula>NOT(ISERROR(SEARCH("Baixo",E64)))</formula>
    </cfRule>
    <cfRule type="containsText" dxfId="6862" priority="602" operator="containsText" text="Médio">
      <formula>NOT(ISERROR(SEARCH("Médio",E64)))</formula>
    </cfRule>
    <cfRule type="containsText" dxfId="6861" priority="517" operator="containsText" text="Baixo">
      <formula>NOT(ISERROR(SEARCH("Baixo",E64)))</formula>
    </cfRule>
    <cfRule type="colorScale" priority="604">
      <colorScale>
        <cfvo type="min"/>
        <cfvo type="max"/>
        <color theme="4" tint="0.59999389629810485"/>
        <color rgb="FF0070C0"/>
      </colorScale>
    </cfRule>
    <cfRule type="containsText" dxfId="6860" priority="605" operator="containsText" text="Baixo">
      <formula>NOT(ISERROR(SEARCH("Baixo",E64)))</formula>
    </cfRule>
    <cfRule type="containsText" dxfId="6859" priority="606" operator="containsText" text="Médio">
      <formula>NOT(ISERROR(SEARCH("Médio",E64)))</formula>
    </cfRule>
    <cfRule type="containsText" dxfId="6858" priority="607" operator="containsText" text="Alto">
      <formula>NOT(ISERROR(SEARCH("Alto",E64)))</formula>
    </cfRule>
    <cfRule type="colorScale" priority="608">
      <colorScale>
        <cfvo type="min"/>
        <cfvo type="max"/>
        <color theme="4" tint="0.59999389629810485"/>
        <color rgb="FF0070C0"/>
      </colorScale>
    </cfRule>
    <cfRule type="containsText" dxfId="6857" priority="609" operator="containsText" text="Baixo">
      <formula>NOT(ISERROR(SEARCH("Baixo",E64)))</formula>
    </cfRule>
    <cfRule type="containsText" dxfId="6856" priority="610" operator="containsText" text="Médio">
      <formula>NOT(ISERROR(SEARCH("Médio",E64)))</formula>
    </cfRule>
    <cfRule type="containsText" dxfId="6855" priority="611" operator="containsText" text="Alto">
      <formula>NOT(ISERROR(SEARCH("Alto",E64)))</formula>
    </cfRule>
    <cfRule type="colorScale" priority="628">
      <colorScale>
        <cfvo type="min"/>
        <cfvo type="max"/>
        <color theme="4" tint="0.59999389629810485"/>
        <color rgb="FF0070C0"/>
      </colorScale>
    </cfRule>
    <cfRule type="containsText" dxfId="6854" priority="629" operator="containsText" text="Baixo">
      <formula>NOT(ISERROR(SEARCH("Baixo",E64)))</formula>
    </cfRule>
    <cfRule type="containsText" dxfId="6853" priority="630" operator="containsText" text="Médio">
      <formula>NOT(ISERROR(SEARCH("Médio",E64)))</formula>
    </cfRule>
    <cfRule type="containsText" dxfId="6852" priority="631" operator="containsText" text="Alto">
      <formula>NOT(ISERROR(SEARCH("Alto",E64)))</formula>
    </cfRule>
    <cfRule type="containsText" dxfId="6851" priority="382" operator="containsText" text="Médio">
      <formula>NOT(ISERROR(SEARCH("Médio",E64)))</formula>
    </cfRule>
    <cfRule type="containsText" dxfId="6850" priority="171" operator="containsText" text="Alto">
      <formula>NOT(ISERROR(SEARCH("Alto",E64)))</formula>
    </cfRule>
    <cfRule type="containsText" dxfId="6849" priority="87" operator="containsText" text="Alto">
      <formula>NOT(ISERROR(SEARCH("Alto",E64)))</formula>
    </cfRule>
    <cfRule type="colorScale" priority="176">
      <colorScale>
        <cfvo type="min"/>
        <cfvo type="max"/>
        <color theme="4" tint="0.59999389629810485"/>
        <color rgb="FF0070C0"/>
      </colorScale>
    </cfRule>
    <cfRule type="containsText" dxfId="6848" priority="177" operator="containsText" text="Baixo">
      <formula>NOT(ISERROR(SEARCH("Baixo",E64)))</formula>
    </cfRule>
    <cfRule type="containsText" dxfId="6847" priority="178" operator="containsText" text="Médio">
      <formula>NOT(ISERROR(SEARCH("Médio",E64)))</formula>
    </cfRule>
    <cfRule type="containsText" dxfId="6846" priority="603" operator="containsText" text="Alto">
      <formula>NOT(ISERROR(SEARCH("Alto",E64)))</formula>
    </cfRule>
  </conditionalFormatting>
  <conditionalFormatting sqref="E65">
    <cfRule type="containsText" dxfId="6845" priority="627" operator="containsText" text="Alto">
      <formula>NOT(ISERROR(SEARCH("Alto",E65)))</formula>
    </cfRule>
    <cfRule type="colorScale" priority="932">
      <colorScale>
        <cfvo type="min"/>
        <cfvo type="max"/>
        <color theme="4" tint="0.59999389629810485"/>
        <color rgb="FF0070C0"/>
      </colorScale>
    </cfRule>
    <cfRule type="colorScale" priority="756">
      <colorScale>
        <cfvo type="min"/>
        <cfvo type="max"/>
        <color theme="4" tint="0.59999389629810485"/>
        <color rgb="FF0070C0"/>
      </colorScale>
    </cfRule>
    <cfRule type="containsText" dxfId="6844" priority="759" operator="containsText" text="Alto">
      <formula>NOT(ISERROR(SEARCH("Alto",E65)))</formula>
    </cfRule>
    <cfRule type="containsText" dxfId="6843" priority="758" operator="containsText" text="Médio">
      <formula>NOT(ISERROR(SEARCH("Médio",E65)))</formula>
    </cfRule>
    <cfRule type="containsText" dxfId="6842" priority="757" operator="containsText" text="Baixo">
      <formula>NOT(ISERROR(SEARCH("Baixo",E65)))</formula>
    </cfRule>
    <cfRule type="colorScale" priority="624">
      <colorScale>
        <cfvo type="min"/>
        <cfvo type="max"/>
        <color theme="4" tint="0.59999389629810485"/>
        <color rgb="FF0070C0"/>
      </colorScale>
    </cfRule>
    <cfRule type="containsText" dxfId="6841" priority="625" operator="containsText" text="Baixo">
      <formula>NOT(ISERROR(SEARCH("Baixo",E65)))</formula>
    </cfRule>
    <cfRule type="containsText" dxfId="6840" priority="626" operator="containsText" text="Médio">
      <formula>NOT(ISERROR(SEARCH("Médio",E65)))</formula>
    </cfRule>
    <cfRule type="containsText" dxfId="6839" priority="711" operator="containsText" text="Alto">
      <formula>NOT(ISERROR(SEARCH("Alto",E65)))</formula>
    </cfRule>
    <cfRule type="containsText" dxfId="6838" priority="710" operator="containsText" text="Médio">
      <formula>NOT(ISERROR(SEARCH("Médio",E65)))</formula>
    </cfRule>
    <cfRule type="containsText" dxfId="6837" priority="709" operator="containsText" text="Baixo">
      <formula>NOT(ISERROR(SEARCH("Baixo",E65)))</formula>
    </cfRule>
    <cfRule type="colorScale" priority="708">
      <colorScale>
        <cfvo type="min"/>
        <cfvo type="max"/>
        <color theme="4" tint="0.59999389629810485"/>
        <color rgb="FF0070C0"/>
      </colorScale>
    </cfRule>
    <cfRule type="containsText" dxfId="6836" priority="933" operator="containsText" text="Baixo">
      <formula>NOT(ISERROR(SEARCH("Baixo",E65)))</formula>
    </cfRule>
    <cfRule type="containsText" dxfId="6835" priority="934" operator="containsText" text="Médio">
      <formula>NOT(ISERROR(SEARCH("Médio",E65)))</formula>
    </cfRule>
    <cfRule type="containsText" dxfId="6834" priority="935" operator="containsText" text="Alto">
      <formula>NOT(ISERROR(SEARCH("Alto",E65)))</formula>
    </cfRule>
  </conditionalFormatting>
  <conditionalFormatting sqref="E66">
    <cfRule type="colorScale" priority="928">
      <colorScale>
        <cfvo type="min"/>
        <cfvo type="max"/>
        <color theme="4" tint="0.59999389629810485"/>
        <color rgb="FF0070C0"/>
      </colorScale>
    </cfRule>
    <cfRule type="containsText" dxfId="6833" priority="881" operator="containsText" text="Baixo">
      <formula>NOT(ISERROR(SEARCH("Baixo",E66)))</formula>
    </cfRule>
    <cfRule type="colorScale" priority="836">
      <colorScale>
        <cfvo type="min"/>
        <cfvo type="max"/>
        <color theme="4" tint="0.59999389629810485"/>
        <color rgb="FF0070C0"/>
      </colorScale>
    </cfRule>
    <cfRule type="containsText" dxfId="6832" priority="799" operator="containsText" text="Alto">
      <formula>NOT(ISERROR(SEARCH("Alto",E66)))</formula>
    </cfRule>
    <cfRule type="containsText" dxfId="6831" priority="798" operator="containsText" text="Médio">
      <formula>NOT(ISERROR(SEARCH("Médio",E66)))</formula>
    </cfRule>
    <cfRule type="containsText" dxfId="6830" priority="797" operator="containsText" text="Baixo">
      <formula>NOT(ISERROR(SEARCH("Baixo",E66)))</formula>
    </cfRule>
    <cfRule type="colorScale" priority="664">
      <colorScale>
        <cfvo type="min"/>
        <cfvo type="max"/>
        <color theme="4" tint="0.59999389629810485"/>
        <color rgb="FF0070C0"/>
      </colorScale>
    </cfRule>
    <cfRule type="containsText" dxfId="6829" priority="665" operator="containsText" text="Baixo">
      <formula>NOT(ISERROR(SEARCH("Baixo",E66)))</formula>
    </cfRule>
    <cfRule type="containsText" dxfId="6828" priority="666" operator="containsText" text="Médio">
      <formula>NOT(ISERROR(SEARCH("Médio",E66)))</formula>
    </cfRule>
    <cfRule type="containsText" dxfId="6827" priority="667" operator="containsText" text="Alto">
      <formula>NOT(ISERROR(SEARCH("Alto",E66)))</formula>
    </cfRule>
    <cfRule type="colorScale" priority="640">
      <colorScale>
        <cfvo type="min"/>
        <cfvo type="max"/>
        <color theme="4" tint="0.59999389629810485"/>
        <color rgb="FF0070C0"/>
      </colorScale>
    </cfRule>
    <cfRule type="containsText" dxfId="6826" priority="641" operator="containsText" text="Baixo">
      <formula>NOT(ISERROR(SEARCH("Baixo",E66)))</formula>
    </cfRule>
    <cfRule type="containsText" dxfId="6825" priority="642" operator="containsText" text="Médio">
      <formula>NOT(ISERROR(SEARCH("Médio",E66)))</formula>
    </cfRule>
    <cfRule type="containsText" dxfId="6824" priority="643" operator="containsText" text="Alto">
      <formula>NOT(ISERROR(SEARCH("Alto",E66)))</formula>
    </cfRule>
    <cfRule type="colorScale" priority="796">
      <colorScale>
        <cfvo type="min"/>
        <cfvo type="max"/>
        <color theme="4" tint="0.59999389629810485"/>
        <color rgb="FF0070C0"/>
      </colorScale>
    </cfRule>
    <cfRule type="containsText" dxfId="6823" priority="755" operator="containsText" text="Alto">
      <formula>NOT(ISERROR(SEARCH("Alto",E66)))</formula>
    </cfRule>
    <cfRule type="containsText" dxfId="6822" priority="753" operator="containsText" text="Baixo">
      <formula>NOT(ISERROR(SEARCH("Baixo",E66)))</formula>
    </cfRule>
    <cfRule type="colorScale" priority="752">
      <colorScale>
        <cfvo type="min"/>
        <cfvo type="max"/>
        <color theme="4" tint="0.59999389629810485"/>
        <color rgb="FF0070C0"/>
      </colorScale>
    </cfRule>
    <cfRule type="containsText" dxfId="6821" priority="707" operator="containsText" text="Alto">
      <formula>NOT(ISERROR(SEARCH("Alto",E66)))</formula>
    </cfRule>
    <cfRule type="containsText" dxfId="6820" priority="706" operator="containsText" text="Médio">
      <formula>NOT(ISERROR(SEARCH("Médio",E66)))</formula>
    </cfRule>
    <cfRule type="containsText" dxfId="6819" priority="681" operator="containsText" text="Baixo">
      <formula>NOT(ISERROR(SEARCH("Baixo",E66)))</formula>
    </cfRule>
    <cfRule type="colorScale" priority="704">
      <colorScale>
        <cfvo type="min"/>
        <cfvo type="max"/>
        <color theme="4" tint="0.59999389629810485"/>
        <color rgb="FF0070C0"/>
      </colorScale>
    </cfRule>
    <cfRule type="colorScale" priority="680">
      <colorScale>
        <cfvo type="min"/>
        <cfvo type="max"/>
        <color theme="4" tint="0.59999389629810485"/>
        <color rgb="FF0070C0"/>
      </colorScale>
    </cfRule>
    <cfRule type="colorScale" priority="620">
      <colorScale>
        <cfvo type="min"/>
        <cfvo type="max"/>
        <color theme="4" tint="0.59999389629810485"/>
        <color rgb="FF0070C0"/>
      </colorScale>
    </cfRule>
    <cfRule type="containsText" dxfId="6818" priority="621" operator="containsText" text="Baixo">
      <formula>NOT(ISERROR(SEARCH("Baixo",E66)))</formula>
    </cfRule>
    <cfRule type="containsText" dxfId="6817" priority="622" operator="containsText" text="Médio">
      <formula>NOT(ISERROR(SEARCH("Médio",E66)))</formula>
    </cfRule>
    <cfRule type="containsText" dxfId="6816" priority="929" operator="containsText" text="Baixo">
      <formula>NOT(ISERROR(SEARCH("Baixo",E66)))</formula>
    </cfRule>
    <cfRule type="containsText" dxfId="6815" priority="930" operator="containsText" text="Médio">
      <formula>NOT(ISERROR(SEARCH("Médio",E66)))</formula>
    </cfRule>
    <cfRule type="containsText" dxfId="6814" priority="931" operator="containsText" text="Alto">
      <formula>NOT(ISERROR(SEARCH("Alto",E66)))</formula>
    </cfRule>
    <cfRule type="containsText" dxfId="6813" priority="705" operator="containsText" text="Baixo">
      <formula>NOT(ISERROR(SEARCH("Baixo",E66)))</formula>
    </cfRule>
    <cfRule type="containsText" dxfId="6812" priority="623" operator="containsText" text="Alto">
      <formula>NOT(ISERROR(SEARCH("Alto",E66)))</formula>
    </cfRule>
    <cfRule type="containsText" dxfId="6811" priority="754" operator="containsText" text="Médio">
      <formula>NOT(ISERROR(SEARCH("Médio",E66)))</formula>
    </cfRule>
    <cfRule type="containsText" dxfId="6810" priority="883" operator="containsText" text="Alto">
      <formula>NOT(ISERROR(SEARCH("Alto",E66)))</formula>
    </cfRule>
    <cfRule type="colorScale" priority="972">
      <colorScale>
        <cfvo type="min"/>
        <cfvo type="max"/>
        <color theme="4" tint="0.59999389629810485"/>
        <color rgb="FF0070C0"/>
      </colorScale>
    </cfRule>
    <cfRule type="containsText" dxfId="6809" priority="973" operator="containsText" text="Baixo">
      <formula>NOT(ISERROR(SEARCH("Baixo",E66)))</formula>
    </cfRule>
    <cfRule type="containsText" dxfId="6808" priority="974" operator="containsText" text="Médio">
      <formula>NOT(ISERROR(SEARCH("Médio",E66)))</formula>
    </cfRule>
    <cfRule type="containsText" dxfId="6807" priority="975" operator="containsText" text="Alto">
      <formula>NOT(ISERROR(SEARCH("Alto",E66)))</formula>
    </cfRule>
    <cfRule type="colorScale" priority="996">
      <colorScale>
        <cfvo type="min"/>
        <cfvo type="max"/>
        <color theme="4" tint="0.59999389629810485"/>
        <color rgb="FF0070C0"/>
      </colorScale>
    </cfRule>
    <cfRule type="containsText" dxfId="6806" priority="997" operator="containsText" text="Baixo">
      <formula>NOT(ISERROR(SEARCH("Baixo",E66)))</formula>
    </cfRule>
    <cfRule type="containsText" dxfId="6805" priority="998" operator="containsText" text="Médio">
      <formula>NOT(ISERROR(SEARCH("Médio",E66)))</formula>
    </cfRule>
    <cfRule type="containsText" dxfId="6804" priority="999" operator="containsText" text="Alto">
      <formula>NOT(ISERROR(SEARCH("Alto",E66)))</formula>
    </cfRule>
    <cfRule type="containsText" dxfId="6803" priority="882" operator="containsText" text="Médio">
      <formula>NOT(ISERROR(SEARCH("Médio",E66)))</formula>
    </cfRule>
    <cfRule type="colorScale" priority="1064">
      <colorScale>
        <cfvo type="min"/>
        <cfvo type="max"/>
        <color theme="4" tint="0.59999389629810485"/>
        <color rgb="FF0070C0"/>
      </colorScale>
    </cfRule>
    <cfRule type="containsText" dxfId="6802" priority="1065" operator="containsText" text="Baixo">
      <formula>NOT(ISERROR(SEARCH("Baixo",E66)))</formula>
    </cfRule>
    <cfRule type="containsText" dxfId="6801" priority="1066" operator="containsText" text="Médio">
      <formula>NOT(ISERROR(SEARCH("Médio",E66)))</formula>
    </cfRule>
    <cfRule type="containsText" dxfId="6800" priority="1067" operator="containsText" text="Alto">
      <formula>NOT(ISERROR(SEARCH("Alto",E66)))</formula>
    </cfRule>
    <cfRule type="colorScale" priority="1160">
      <colorScale>
        <cfvo type="min"/>
        <cfvo type="max"/>
        <color theme="4" tint="0.59999389629810485"/>
        <color rgb="FF0070C0"/>
      </colorScale>
    </cfRule>
    <cfRule type="containsText" dxfId="6799" priority="1161" operator="containsText" text="Baixo">
      <formula>NOT(ISERROR(SEARCH("Baixo",E66)))</formula>
    </cfRule>
    <cfRule type="containsText" dxfId="6798" priority="1162" operator="containsText" text="Médio">
      <formula>NOT(ISERROR(SEARCH("Médio",E66)))</formula>
    </cfRule>
    <cfRule type="containsText" dxfId="6797" priority="1163" operator="containsText" text="Alto">
      <formula>NOT(ISERROR(SEARCH("Alto",E66)))</formula>
    </cfRule>
    <cfRule type="colorScale" priority="880">
      <colorScale>
        <cfvo type="min"/>
        <cfvo type="max"/>
        <color theme="4" tint="0.59999389629810485"/>
        <color rgb="FF0070C0"/>
      </colorScale>
    </cfRule>
    <cfRule type="containsText" dxfId="6796" priority="839" operator="containsText" text="Alto">
      <formula>NOT(ISERROR(SEARCH("Alto",E66)))</formula>
    </cfRule>
    <cfRule type="containsText" dxfId="6795" priority="838" operator="containsText" text="Médio">
      <formula>NOT(ISERROR(SEARCH("Médio",E66)))</formula>
    </cfRule>
    <cfRule type="containsText" dxfId="6794" priority="837" operator="containsText" text="Baixo">
      <formula>NOT(ISERROR(SEARCH("Baixo",E66)))</formula>
    </cfRule>
    <cfRule type="containsText" dxfId="6793" priority="683" operator="containsText" text="Alto">
      <formula>NOT(ISERROR(SEARCH("Alto",E66)))</formula>
    </cfRule>
    <cfRule type="containsText" dxfId="6792" priority="682" operator="containsText" text="Médio">
      <formula>NOT(ISERROR(SEARCH("Médio",E66)))</formula>
    </cfRule>
  </conditionalFormatting>
  <conditionalFormatting sqref="E67">
    <cfRule type="containsText" dxfId="6791" priority="730" operator="containsText" text="Médio">
      <formula>NOT(ISERROR(SEARCH("Médio",E67)))</formula>
    </cfRule>
    <cfRule type="containsText" dxfId="6790" priority="731" operator="containsText" text="Alto">
      <formula>NOT(ISERROR(SEARCH("Alto",E67)))</formula>
    </cfRule>
    <cfRule type="colorScale" priority="736">
      <colorScale>
        <cfvo type="min"/>
        <cfvo type="max"/>
        <color theme="4" tint="0.59999389629810485"/>
        <color rgb="FF0070C0"/>
      </colorScale>
    </cfRule>
    <cfRule type="containsText" dxfId="6789" priority="737" operator="containsText" text="Baixo">
      <formula>NOT(ISERROR(SEARCH("Baixo",E67)))</formula>
    </cfRule>
    <cfRule type="containsText" dxfId="6788" priority="738" operator="containsText" text="Médio">
      <formula>NOT(ISERROR(SEARCH("Médio",E67)))</formula>
    </cfRule>
    <cfRule type="containsText" dxfId="6787" priority="739" operator="containsText" text="Alto">
      <formula>NOT(ISERROR(SEARCH("Alto",E67)))</formula>
    </cfRule>
    <cfRule type="colorScale" priority="748">
      <colorScale>
        <cfvo type="min"/>
        <cfvo type="max"/>
        <color theme="4" tint="0.59999389629810485"/>
        <color rgb="FF0070C0"/>
      </colorScale>
    </cfRule>
    <cfRule type="containsText" dxfId="6786" priority="749" operator="containsText" text="Baixo">
      <formula>NOT(ISERROR(SEARCH("Baixo",E67)))</formula>
    </cfRule>
    <cfRule type="containsText" dxfId="6785" priority="750" operator="containsText" text="Médio">
      <formula>NOT(ISERROR(SEARCH("Médio",E67)))</formula>
    </cfRule>
    <cfRule type="containsText" dxfId="6784" priority="751" operator="containsText" text="Alto">
      <formula>NOT(ISERROR(SEARCH("Alto",E67)))</formula>
    </cfRule>
    <cfRule type="colorScale" priority="764">
      <colorScale>
        <cfvo type="min"/>
        <cfvo type="max"/>
        <color theme="4" tint="0.59999389629810485"/>
        <color rgb="FF0070C0"/>
      </colorScale>
    </cfRule>
    <cfRule type="containsText" dxfId="6783" priority="765" operator="containsText" text="Baixo">
      <formula>NOT(ISERROR(SEARCH("Baixo",E67)))</formula>
    </cfRule>
    <cfRule type="containsText" dxfId="6782" priority="766" operator="containsText" text="Médio">
      <formula>NOT(ISERROR(SEARCH("Médio",E67)))</formula>
    </cfRule>
    <cfRule type="containsText" dxfId="6781" priority="767" operator="containsText" text="Alto">
      <formula>NOT(ISERROR(SEARCH("Alto",E67)))</formula>
    </cfRule>
    <cfRule type="colorScale" priority="776">
      <colorScale>
        <cfvo type="min"/>
        <cfvo type="max"/>
        <color theme="4" tint="0.59999389629810485"/>
        <color rgb="FF0070C0"/>
      </colorScale>
    </cfRule>
    <cfRule type="containsText" dxfId="6780" priority="777" operator="containsText" text="Baixo">
      <formula>NOT(ISERROR(SEARCH("Baixo",E67)))</formula>
    </cfRule>
    <cfRule type="containsText" dxfId="6779" priority="778" operator="containsText" text="Médio">
      <formula>NOT(ISERROR(SEARCH("Médio",E67)))</formula>
    </cfRule>
    <cfRule type="containsText" dxfId="6778" priority="779" operator="containsText" text="Alto">
      <formula>NOT(ISERROR(SEARCH("Alto",E67)))</formula>
    </cfRule>
    <cfRule type="colorScale" priority="784">
      <colorScale>
        <cfvo type="min"/>
        <cfvo type="max"/>
        <color theme="4" tint="0.59999389629810485"/>
        <color rgb="FF0070C0"/>
      </colorScale>
    </cfRule>
    <cfRule type="containsText" dxfId="6777" priority="785" operator="containsText" text="Baixo">
      <formula>NOT(ISERROR(SEARCH("Baixo",E67)))</formula>
    </cfRule>
    <cfRule type="containsText" dxfId="6776" priority="786" operator="containsText" text="Médio">
      <formula>NOT(ISERROR(SEARCH("Médio",E67)))</formula>
    </cfRule>
    <cfRule type="containsText" dxfId="6775" priority="787" operator="containsText" text="Alto">
      <formula>NOT(ISERROR(SEARCH("Alto",E67)))</formula>
    </cfRule>
    <cfRule type="colorScale" priority="792">
      <colorScale>
        <cfvo type="min"/>
        <cfvo type="max"/>
        <color theme="4" tint="0.59999389629810485"/>
        <color rgb="FF0070C0"/>
      </colorScale>
    </cfRule>
    <cfRule type="containsText" dxfId="6774" priority="793" operator="containsText" text="Baixo">
      <formula>NOT(ISERROR(SEARCH("Baixo",E67)))</formula>
    </cfRule>
    <cfRule type="containsText" dxfId="6773" priority="794" operator="containsText" text="Médio">
      <formula>NOT(ISERROR(SEARCH("Médio",E67)))</formula>
    </cfRule>
    <cfRule type="containsText" dxfId="6772" priority="795" operator="containsText" text="Alto">
      <formula>NOT(ISERROR(SEARCH("Alto",E67)))</formula>
    </cfRule>
    <cfRule type="colorScale" priority="816">
      <colorScale>
        <cfvo type="min"/>
        <cfvo type="max"/>
        <color theme="4" tint="0.59999389629810485"/>
        <color rgb="FF0070C0"/>
      </colorScale>
    </cfRule>
    <cfRule type="containsText" dxfId="6771" priority="817" operator="containsText" text="Baixo">
      <formula>NOT(ISERROR(SEARCH("Baixo",E67)))</formula>
    </cfRule>
    <cfRule type="containsText" dxfId="6770" priority="818" operator="containsText" text="Médio">
      <formula>NOT(ISERROR(SEARCH("Médio",E67)))</formula>
    </cfRule>
    <cfRule type="containsText" dxfId="6769" priority="819" operator="containsText" text="Alto">
      <formula>NOT(ISERROR(SEARCH("Alto",E67)))</formula>
    </cfRule>
    <cfRule type="colorScale" priority="832">
      <colorScale>
        <cfvo type="min"/>
        <cfvo type="max"/>
        <color theme="4" tint="0.59999389629810485"/>
        <color rgb="FF0070C0"/>
      </colorScale>
    </cfRule>
    <cfRule type="containsText" dxfId="6768" priority="833" operator="containsText" text="Baixo">
      <formula>NOT(ISERROR(SEARCH("Baixo",E67)))</formula>
    </cfRule>
    <cfRule type="containsText" dxfId="6767" priority="834" operator="containsText" text="Médio">
      <formula>NOT(ISERROR(SEARCH("Médio",E67)))</formula>
    </cfRule>
    <cfRule type="containsText" dxfId="6766" priority="835" operator="containsText" text="Alto">
      <formula>NOT(ISERROR(SEARCH("Alto",E67)))</formula>
    </cfRule>
    <cfRule type="colorScale" priority="856">
      <colorScale>
        <cfvo type="min"/>
        <cfvo type="max"/>
        <color theme="4" tint="0.59999389629810485"/>
        <color rgb="FF0070C0"/>
      </colorScale>
    </cfRule>
    <cfRule type="containsText" dxfId="6765" priority="857" operator="containsText" text="Baixo">
      <formula>NOT(ISERROR(SEARCH("Baixo",E67)))</formula>
    </cfRule>
    <cfRule type="containsText" dxfId="6764" priority="858" operator="containsText" text="Médio">
      <formula>NOT(ISERROR(SEARCH("Médio",E67)))</formula>
    </cfRule>
    <cfRule type="containsText" dxfId="6763" priority="859" operator="containsText" text="Alto">
      <formula>NOT(ISERROR(SEARCH("Alto",E67)))</formula>
    </cfRule>
    <cfRule type="colorScale" priority="864">
      <colorScale>
        <cfvo type="min"/>
        <cfvo type="max"/>
        <color theme="4" tint="0.59999389629810485"/>
        <color rgb="FF0070C0"/>
      </colorScale>
    </cfRule>
    <cfRule type="containsText" dxfId="6762" priority="865" operator="containsText" text="Baixo">
      <formula>NOT(ISERROR(SEARCH("Baixo",E67)))</formula>
    </cfRule>
    <cfRule type="containsText" dxfId="6761" priority="866" operator="containsText" text="Médio">
      <formula>NOT(ISERROR(SEARCH("Médio",E67)))</formula>
    </cfRule>
    <cfRule type="containsText" dxfId="6760" priority="867" operator="containsText" text="Alto">
      <formula>NOT(ISERROR(SEARCH("Alto",E67)))</formula>
    </cfRule>
    <cfRule type="colorScale" priority="876">
      <colorScale>
        <cfvo type="min"/>
        <cfvo type="max"/>
        <color theme="4" tint="0.59999389629810485"/>
        <color rgb="FF0070C0"/>
      </colorScale>
    </cfRule>
    <cfRule type="containsText" dxfId="6759" priority="877" operator="containsText" text="Baixo">
      <formula>NOT(ISERROR(SEARCH("Baixo",E67)))</formula>
    </cfRule>
    <cfRule type="containsText" dxfId="6758" priority="878" operator="containsText" text="Médio">
      <formula>NOT(ISERROR(SEARCH("Médio",E67)))</formula>
    </cfRule>
    <cfRule type="containsText" dxfId="6757" priority="879" operator="containsText" text="Alto">
      <formula>NOT(ISERROR(SEARCH("Alto",E67)))</formula>
    </cfRule>
    <cfRule type="colorScale" priority="900">
      <colorScale>
        <cfvo type="min"/>
        <cfvo type="max"/>
        <color theme="4" tint="0.59999389629810485"/>
        <color rgb="FF0070C0"/>
      </colorScale>
    </cfRule>
    <cfRule type="containsText" dxfId="6756" priority="901" operator="containsText" text="Baixo">
      <formula>NOT(ISERROR(SEARCH("Baixo",E67)))</formula>
    </cfRule>
    <cfRule type="containsText" dxfId="6755" priority="902" operator="containsText" text="Médio">
      <formula>NOT(ISERROR(SEARCH("Médio",E67)))</formula>
    </cfRule>
    <cfRule type="containsText" dxfId="6754" priority="903" operator="containsText" text="Alto">
      <formula>NOT(ISERROR(SEARCH("Alto",E67)))</formula>
    </cfRule>
    <cfRule type="colorScale" priority="908">
      <colorScale>
        <cfvo type="min"/>
        <cfvo type="max"/>
        <color theme="4" tint="0.59999389629810485"/>
        <color rgb="FF0070C0"/>
      </colorScale>
    </cfRule>
    <cfRule type="containsText" dxfId="6753" priority="909" operator="containsText" text="Baixo">
      <formula>NOT(ISERROR(SEARCH("Baixo",E67)))</formula>
    </cfRule>
    <cfRule type="containsText" dxfId="6752" priority="910" operator="containsText" text="Médio">
      <formula>NOT(ISERROR(SEARCH("Médio",E67)))</formula>
    </cfRule>
    <cfRule type="containsText" dxfId="6751" priority="911" operator="containsText" text="Alto">
      <formula>NOT(ISERROR(SEARCH("Alto",E67)))</formula>
    </cfRule>
    <cfRule type="colorScale" priority="924">
      <colorScale>
        <cfvo type="min"/>
        <cfvo type="max"/>
        <color theme="4" tint="0.59999389629810485"/>
        <color rgb="FF0070C0"/>
      </colorScale>
    </cfRule>
    <cfRule type="containsText" dxfId="6750" priority="925" operator="containsText" text="Baixo">
      <formula>NOT(ISERROR(SEARCH("Baixo",E67)))</formula>
    </cfRule>
    <cfRule type="containsText" dxfId="6749" priority="926" operator="containsText" text="Médio">
      <formula>NOT(ISERROR(SEARCH("Médio",E67)))</formula>
    </cfRule>
    <cfRule type="containsText" dxfId="6748" priority="927" operator="containsText" text="Alto">
      <formula>NOT(ISERROR(SEARCH("Alto",E67)))</formula>
    </cfRule>
    <cfRule type="colorScale" priority="616">
      <colorScale>
        <cfvo type="min"/>
        <cfvo type="max"/>
        <color theme="4" tint="0.59999389629810485"/>
        <color rgb="FF0070C0"/>
      </colorScale>
    </cfRule>
    <cfRule type="containsText" dxfId="6747" priority="617" operator="containsText" text="Baixo">
      <formula>NOT(ISERROR(SEARCH("Baixo",E67)))</formula>
    </cfRule>
    <cfRule type="containsText" dxfId="6746" priority="618" operator="containsText" text="Médio">
      <formula>NOT(ISERROR(SEARCH("Médio",E67)))</formula>
    </cfRule>
    <cfRule type="containsText" dxfId="6745" priority="619" operator="containsText" text="Alto">
      <formula>NOT(ISERROR(SEARCH("Alto",E67)))</formula>
    </cfRule>
    <cfRule type="colorScale" priority="636">
      <colorScale>
        <cfvo type="min"/>
        <cfvo type="max"/>
        <color theme="4" tint="0.59999389629810485"/>
        <color rgb="FF0070C0"/>
      </colorScale>
    </cfRule>
    <cfRule type="containsText" dxfId="6744" priority="637" operator="containsText" text="Baixo">
      <formula>NOT(ISERROR(SEARCH("Baixo",E67)))</formula>
    </cfRule>
    <cfRule type="containsText" dxfId="6743" priority="638" operator="containsText" text="Médio">
      <formula>NOT(ISERROR(SEARCH("Médio",E67)))</formula>
    </cfRule>
    <cfRule type="colorScale" priority="940">
      <colorScale>
        <cfvo type="min"/>
        <cfvo type="max"/>
        <color theme="4" tint="0.59999389629810485"/>
        <color rgb="FF0070C0"/>
      </colorScale>
    </cfRule>
    <cfRule type="containsText" dxfId="6742" priority="941" operator="containsText" text="Baixo">
      <formula>NOT(ISERROR(SEARCH("Baixo",E67)))</formula>
    </cfRule>
    <cfRule type="containsText" dxfId="6741" priority="942" operator="containsText" text="Médio">
      <formula>NOT(ISERROR(SEARCH("Médio",E67)))</formula>
    </cfRule>
    <cfRule type="containsText" dxfId="6740" priority="943" operator="containsText" text="Alto">
      <formula>NOT(ISERROR(SEARCH("Alto",E67)))</formula>
    </cfRule>
    <cfRule type="colorScale" priority="952">
      <colorScale>
        <cfvo type="min"/>
        <cfvo type="max"/>
        <color theme="4" tint="0.59999389629810485"/>
        <color rgb="FF0070C0"/>
      </colorScale>
    </cfRule>
    <cfRule type="containsText" dxfId="6739" priority="953" operator="containsText" text="Baixo">
      <formula>NOT(ISERROR(SEARCH("Baixo",E67)))</formula>
    </cfRule>
    <cfRule type="containsText" dxfId="6738" priority="954" operator="containsText" text="Médio">
      <formula>NOT(ISERROR(SEARCH("Médio",E67)))</formula>
    </cfRule>
    <cfRule type="containsText" dxfId="6737" priority="955" operator="containsText" text="Alto">
      <formula>NOT(ISERROR(SEARCH("Alto",E67)))</formula>
    </cfRule>
    <cfRule type="colorScale" priority="960">
      <colorScale>
        <cfvo type="min"/>
        <cfvo type="max"/>
        <color theme="4" tint="0.59999389629810485"/>
        <color rgb="FF0070C0"/>
      </colorScale>
    </cfRule>
    <cfRule type="containsText" dxfId="6736" priority="961" operator="containsText" text="Baixo">
      <formula>NOT(ISERROR(SEARCH("Baixo",E67)))</formula>
    </cfRule>
    <cfRule type="containsText" dxfId="6735" priority="962" operator="containsText" text="Médio">
      <formula>NOT(ISERROR(SEARCH("Médio",E67)))</formula>
    </cfRule>
    <cfRule type="containsText" dxfId="6734" priority="963" operator="containsText" text="Alto">
      <formula>NOT(ISERROR(SEARCH("Alto",E67)))</formula>
    </cfRule>
    <cfRule type="colorScale" priority="968">
      <colorScale>
        <cfvo type="min"/>
        <cfvo type="max"/>
        <color theme="4" tint="0.59999389629810485"/>
        <color rgb="FF0070C0"/>
      </colorScale>
    </cfRule>
    <cfRule type="containsText" dxfId="6733" priority="969" operator="containsText" text="Baixo">
      <formula>NOT(ISERROR(SEARCH("Baixo",E67)))</formula>
    </cfRule>
    <cfRule type="containsText" dxfId="6732" priority="970" operator="containsText" text="Médio">
      <formula>NOT(ISERROR(SEARCH("Médio",E67)))</formula>
    </cfRule>
    <cfRule type="containsText" dxfId="6731" priority="971" operator="containsText" text="Alto">
      <formula>NOT(ISERROR(SEARCH("Alto",E67)))</formula>
    </cfRule>
    <cfRule type="containsText" dxfId="6730" priority="639" operator="containsText" text="Alto">
      <formula>NOT(ISERROR(SEARCH("Alto",E67)))</formula>
    </cfRule>
    <cfRule type="colorScale" priority="652">
      <colorScale>
        <cfvo type="min"/>
        <cfvo type="max"/>
        <color theme="4" tint="0.59999389629810485"/>
        <color rgb="FF0070C0"/>
      </colorScale>
    </cfRule>
    <cfRule type="containsText" dxfId="6729" priority="653" operator="containsText" text="Baixo">
      <formula>NOT(ISERROR(SEARCH("Baixo",E67)))</formula>
    </cfRule>
    <cfRule type="containsText" dxfId="6728" priority="654" operator="containsText" text="Médio">
      <formula>NOT(ISERROR(SEARCH("Médio",E67)))</formula>
    </cfRule>
    <cfRule type="colorScale" priority="992">
      <colorScale>
        <cfvo type="min"/>
        <cfvo type="max"/>
        <color theme="4" tint="0.59999389629810485"/>
        <color rgb="FF0070C0"/>
      </colorScale>
    </cfRule>
    <cfRule type="containsText" dxfId="6727" priority="993" operator="containsText" text="Baixo">
      <formula>NOT(ISERROR(SEARCH("Baixo",E67)))</formula>
    </cfRule>
    <cfRule type="containsText" dxfId="6726" priority="994" operator="containsText" text="Médio">
      <formula>NOT(ISERROR(SEARCH("Médio",E67)))</formula>
    </cfRule>
    <cfRule type="containsText" dxfId="6725" priority="995" operator="containsText" text="Alto">
      <formula>NOT(ISERROR(SEARCH("Alto",E67)))</formula>
    </cfRule>
    <cfRule type="containsText" dxfId="6724" priority="655" operator="containsText" text="Alto">
      <formula>NOT(ISERROR(SEARCH("Alto",E67)))</formula>
    </cfRule>
    <cfRule type="colorScale" priority="660">
      <colorScale>
        <cfvo type="min"/>
        <cfvo type="max"/>
        <color theme="4" tint="0.59999389629810485"/>
        <color rgb="FF0070C0"/>
      </colorScale>
    </cfRule>
    <cfRule type="containsText" dxfId="6723" priority="661" operator="containsText" text="Baixo">
      <formula>NOT(ISERROR(SEARCH("Baixo",E67)))</formula>
    </cfRule>
    <cfRule type="containsText" dxfId="6722" priority="662" operator="containsText" text="Médio">
      <formula>NOT(ISERROR(SEARCH("Médio",E67)))</formula>
    </cfRule>
    <cfRule type="colorScale" priority="1016">
      <colorScale>
        <cfvo type="min"/>
        <cfvo type="max"/>
        <color theme="4" tint="0.59999389629810485"/>
        <color rgb="FF0070C0"/>
      </colorScale>
    </cfRule>
    <cfRule type="containsText" dxfId="6721" priority="1017" operator="containsText" text="Baixo">
      <formula>NOT(ISERROR(SEARCH("Baixo",E67)))</formula>
    </cfRule>
    <cfRule type="containsText" dxfId="6720" priority="1018" operator="containsText" text="Médio">
      <formula>NOT(ISERROR(SEARCH("Médio",E67)))</formula>
    </cfRule>
    <cfRule type="containsText" dxfId="6719" priority="663" operator="containsText" text="Alto">
      <formula>NOT(ISERROR(SEARCH("Alto",E67)))</formula>
    </cfRule>
    <cfRule type="colorScale" priority="1028">
      <colorScale>
        <cfvo type="min"/>
        <cfvo type="max"/>
        <color theme="4" tint="0.59999389629810485"/>
        <color rgb="FF0070C0"/>
      </colorScale>
    </cfRule>
    <cfRule type="containsText" dxfId="6718" priority="1029" operator="containsText" text="Baixo">
      <formula>NOT(ISERROR(SEARCH("Baixo",E67)))</formula>
    </cfRule>
    <cfRule type="containsText" dxfId="6717" priority="1030" operator="containsText" text="Médio">
      <formula>NOT(ISERROR(SEARCH("Médio",E67)))</formula>
    </cfRule>
    <cfRule type="containsText" dxfId="6716" priority="1031" operator="containsText" text="Alto">
      <formula>NOT(ISERROR(SEARCH("Alto",E67)))</formula>
    </cfRule>
    <cfRule type="colorScale" priority="1044">
      <colorScale>
        <cfvo type="min"/>
        <cfvo type="max"/>
        <color theme="4" tint="0.59999389629810485"/>
        <color rgb="FF0070C0"/>
      </colorScale>
    </cfRule>
    <cfRule type="containsText" dxfId="6715" priority="1045" operator="containsText" text="Baixo">
      <formula>NOT(ISERROR(SEARCH("Baixo",E67)))</formula>
    </cfRule>
    <cfRule type="containsText" dxfId="6714" priority="1046" operator="containsText" text="Médio">
      <formula>NOT(ISERROR(SEARCH("Médio",E67)))</formula>
    </cfRule>
    <cfRule type="containsText" dxfId="6713" priority="1047" operator="containsText" text="Alto">
      <formula>NOT(ISERROR(SEARCH("Alto",E67)))</formula>
    </cfRule>
    <cfRule type="colorScale" priority="1060">
      <colorScale>
        <cfvo type="min"/>
        <cfvo type="max"/>
        <color theme="4" tint="0.59999389629810485"/>
        <color rgb="FF0070C0"/>
      </colorScale>
    </cfRule>
    <cfRule type="containsText" dxfId="6712" priority="1061" operator="containsText" text="Baixo">
      <formula>NOT(ISERROR(SEARCH("Baixo",E67)))</formula>
    </cfRule>
    <cfRule type="containsText" dxfId="6711" priority="1062" operator="containsText" text="Médio">
      <formula>NOT(ISERROR(SEARCH("Médio",E67)))</formula>
    </cfRule>
    <cfRule type="containsText" dxfId="6710" priority="1063" operator="containsText" text="Alto">
      <formula>NOT(ISERROR(SEARCH("Alto",E67)))</formula>
    </cfRule>
    <cfRule type="colorScale" priority="676">
      <colorScale>
        <cfvo type="min"/>
        <cfvo type="max"/>
        <color theme="4" tint="0.59999389629810485"/>
        <color rgb="FF0070C0"/>
      </colorScale>
    </cfRule>
    <cfRule type="containsText" dxfId="6709" priority="677" operator="containsText" text="Baixo">
      <formula>NOT(ISERROR(SEARCH("Baixo",E67)))</formula>
    </cfRule>
    <cfRule type="containsText" dxfId="6708" priority="678" operator="containsText" text="Médio">
      <formula>NOT(ISERROR(SEARCH("Médio",E67)))</formula>
    </cfRule>
    <cfRule type="containsText" dxfId="6707" priority="679" operator="containsText" text="Alto">
      <formula>NOT(ISERROR(SEARCH("Alto",E67)))</formula>
    </cfRule>
    <cfRule type="colorScale" priority="1084">
      <colorScale>
        <cfvo type="min"/>
        <cfvo type="max"/>
        <color theme="4" tint="0.59999389629810485"/>
        <color rgb="FF0070C0"/>
      </colorScale>
    </cfRule>
    <cfRule type="containsText" dxfId="6706" priority="1085" operator="containsText" text="Baixo">
      <formula>NOT(ISERROR(SEARCH("Baixo",E67)))</formula>
    </cfRule>
    <cfRule type="containsText" dxfId="6705" priority="1086" operator="containsText" text="Médio">
      <formula>NOT(ISERROR(SEARCH("Médio",E67)))</formula>
    </cfRule>
    <cfRule type="containsText" dxfId="6704" priority="1087" operator="containsText" text="Alto">
      <formula>NOT(ISERROR(SEARCH("Alto",E67)))</formula>
    </cfRule>
    <cfRule type="colorScale" priority="1092">
      <colorScale>
        <cfvo type="min"/>
        <cfvo type="max"/>
        <color theme="4" tint="0.59999389629810485"/>
        <color rgb="FF0070C0"/>
      </colorScale>
    </cfRule>
    <cfRule type="containsText" dxfId="6703" priority="1093" operator="containsText" text="Baixo">
      <formula>NOT(ISERROR(SEARCH("Baixo",E67)))</formula>
    </cfRule>
    <cfRule type="containsText" dxfId="6702" priority="1094" operator="containsText" text="Médio">
      <formula>NOT(ISERROR(SEARCH("Médio",E67)))</formula>
    </cfRule>
    <cfRule type="containsText" dxfId="6701" priority="1095" operator="containsText" text="Alto">
      <formula>NOT(ISERROR(SEARCH("Alto",E67)))</formula>
    </cfRule>
    <cfRule type="colorScale" priority="1112">
      <colorScale>
        <cfvo type="min"/>
        <cfvo type="max"/>
        <color theme="4" tint="0.59999389629810485"/>
        <color rgb="FF0070C0"/>
      </colorScale>
    </cfRule>
    <cfRule type="containsText" dxfId="6700" priority="1113" operator="containsText" text="Baixo">
      <formula>NOT(ISERROR(SEARCH("Baixo",E67)))</formula>
    </cfRule>
    <cfRule type="containsText" dxfId="6699" priority="1114" operator="containsText" text="Médio">
      <formula>NOT(ISERROR(SEARCH("Médio",E67)))</formula>
    </cfRule>
    <cfRule type="containsText" dxfId="6698" priority="1115" operator="containsText" text="Alto">
      <formula>NOT(ISERROR(SEARCH("Alto",E67)))</formula>
    </cfRule>
    <cfRule type="colorScale" priority="1128">
      <colorScale>
        <cfvo type="min"/>
        <cfvo type="max"/>
        <color theme="4" tint="0.59999389629810485"/>
        <color rgb="FF0070C0"/>
      </colorScale>
    </cfRule>
    <cfRule type="containsText" dxfId="6697" priority="1129" operator="containsText" text="Baixo">
      <formula>NOT(ISERROR(SEARCH("Baixo",E67)))</formula>
    </cfRule>
    <cfRule type="containsText" dxfId="6696" priority="1130" operator="containsText" text="Médio">
      <formula>NOT(ISERROR(SEARCH("Médio",E67)))</formula>
    </cfRule>
    <cfRule type="containsText" dxfId="6695" priority="1131" operator="containsText" text="Alto">
      <formula>NOT(ISERROR(SEARCH("Alto",E67)))</formula>
    </cfRule>
    <cfRule type="colorScale" priority="1156">
      <colorScale>
        <cfvo type="min"/>
        <cfvo type="max"/>
        <color theme="4" tint="0.59999389629810485"/>
        <color rgb="FF0070C0"/>
      </colorScale>
    </cfRule>
    <cfRule type="containsText" dxfId="6694" priority="1157" operator="containsText" text="Baixo">
      <formula>NOT(ISERROR(SEARCH("Baixo",E67)))</formula>
    </cfRule>
    <cfRule type="containsText" dxfId="6693" priority="1158" operator="containsText" text="Médio">
      <formula>NOT(ISERROR(SEARCH("Médio",E67)))</formula>
    </cfRule>
    <cfRule type="containsText" dxfId="6692" priority="1159" operator="containsText" text="Alto">
      <formula>NOT(ISERROR(SEARCH("Alto",E67)))</formula>
    </cfRule>
    <cfRule type="colorScale" priority="700">
      <colorScale>
        <cfvo type="min"/>
        <cfvo type="max"/>
        <color theme="4" tint="0.59999389629810485"/>
        <color rgb="FF0070C0"/>
      </colorScale>
    </cfRule>
    <cfRule type="containsText" dxfId="6691" priority="701" operator="containsText" text="Baixo">
      <formula>NOT(ISERROR(SEARCH("Baixo",E67)))</formula>
    </cfRule>
    <cfRule type="containsText" dxfId="6690" priority="702" operator="containsText" text="Médio">
      <formula>NOT(ISERROR(SEARCH("Médio",E67)))</formula>
    </cfRule>
    <cfRule type="containsText" dxfId="6689" priority="703" operator="containsText" text="Alto">
      <formula>NOT(ISERROR(SEARCH("Alto",E67)))</formula>
    </cfRule>
    <cfRule type="containsText" dxfId="6688" priority="1019" operator="containsText" text="Alto">
      <formula>NOT(ISERROR(SEARCH("Alto",E67)))</formula>
    </cfRule>
    <cfRule type="colorScale" priority="1240">
      <colorScale>
        <cfvo type="min"/>
        <cfvo type="max"/>
        <color theme="4" tint="0.59999389629810485"/>
        <color rgb="FF0070C0"/>
      </colorScale>
    </cfRule>
    <cfRule type="containsText" dxfId="6687" priority="1241" operator="containsText" text="Baixo">
      <formula>NOT(ISERROR(SEARCH("Baixo",E67)))</formula>
    </cfRule>
    <cfRule type="containsText" dxfId="6686" priority="1242" operator="containsText" text="Médio">
      <formula>NOT(ISERROR(SEARCH("Médio",E67)))</formula>
    </cfRule>
    <cfRule type="containsText" dxfId="6685" priority="1243" operator="containsText" text="Alto">
      <formula>NOT(ISERROR(SEARCH("Alto",E67)))</formula>
    </cfRule>
    <cfRule type="colorScale" priority="1464">
      <colorScale>
        <cfvo type="min"/>
        <cfvo type="max"/>
        <color theme="4" tint="0.59999389629810485"/>
        <color rgb="FF0070C0"/>
      </colorScale>
    </cfRule>
    <cfRule type="containsText" dxfId="6684" priority="1465" operator="containsText" text="Baixo">
      <formula>NOT(ISERROR(SEARCH("Baixo",E67)))</formula>
    </cfRule>
    <cfRule type="containsText" dxfId="6683" priority="1466" operator="containsText" text="Médio">
      <formula>NOT(ISERROR(SEARCH("Médio",E67)))</formula>
    </cfRule>
    <cfRule type="containsText" dxfId="6682" priority="1467" operator="containsText" text="Alto">
      <formula>NOT(ISERROR(SEARCH("Alto",E67)))</formula>
    </cfRule>
    <cfRule type="colorScale" priority="1288">
      <colorScale>
        <cfvo type="min"/>
        <cfvo type="max"/>
        <color theme="4" tint="0.59999389629810485"/>
        <color rgb="FF0070C0"/>
      </colorScale>
    </cfRule>
    <cfRule type="containsText" dxfId="6681" priority="1289" operator="containsText" text="Baixo">
      <formula>NOT(ISERROR(SEARCH("Baixo",E67)))</formula>
    </cfRule>
    <cfRule type="containsText" dxfId="6680" priority="1290" operator="containsText" text="Médio">
      <formula>NOT(ISERROR(SEARCH("Médio",E67)))</formula>
    </cfRule>
    <cfRule type="containsText" dxfId="6679" priority="1291" operator="containsText" text="Alto">
      <formula>NOT(ISERROR(SEARCH("Alto",E67)))</formula>
    </cfRule>
    <cfRule type="colorScale" priority="716">
      <colorScale>
        <cfvo type="min"/>
        <cfvo type="max"/>
        <color theme="4" tint="0.59999389629810485"/>
        <color rgb="FF0070C0"/>
      </colorScale>
    </cfRule>
    <cfRule type="containsText" dxfId="6678" priority="717" operator="containsText" text="Baixo">
      <formula>NOT(ISERROR(SEARCH("Baixo",E67)))</formula>
    </cfRule>
    <cfRule type="containsText" dxfId="6677" priority="718" operator="containsText" text="Médio">
      <formula>NOT(ISERROR(SEARCH("Médio",E67)))</formula>
    </cfRule>
    <cfRule type="containsText" dxfId="6676" priority="719" operator="containsText" text="Alto">
      <formula>NOT(ISERROR(SEARCH("Alto",E67)))</formula>
    </cfRule>
    <cfRule type="colorScale" priority="728">
      <colorScale>
        <cfvo type="min"/>
        <cfvo type="max"/>
        <color theme="4" tint="0.59999389629810485"/>
        <color rgb="FF0070C0"/>
      </colorScale>
    </cfRule>
    <cfRule type="containsText" dxfId="6675" priority="729" operator="containsText" text="Baixo">
      <formula>NOT(ISERROR(SEARCH("Baixo",E67)))</formula>
    </cfRule>
  </conditionalFormatting>
  <conditionalFormatting sqref="E68">
    <cfRule type="containsText" dxfId="6674" priority="846" operator="containsText" text="Médio">
      <formula>NOT(ISERROR(SEARCH("Médio",E68)))</formula>
    </cfRule>
    <cfRule type="containsText" dxfId="6673" priority="847" operator="containsText" text="Alto">
      <formula>NOT(ISERROR(SEARCH("Alto",E68)))</formula>
    </cfRule>
    <cfRule type="colorScale" priority="848">
      <colorScale>
        <cfvo type="min"/>
        <cfvo type="max"/>
        <color theme="4" tint="0.59999389629810485"/>
        <color rgb="FF0070C0"/>
      </colorScale>
    </cfRule>
    <cfRule type="containsText" dxfId="6672" priority="849" operator="containsText" text="Baixo">
      <formula>NOT(ISERROR(SEARCH("Baixo",E68)))</formula>
    </cfRule>
    <cfRule type="containsText" dxfId="6671" priority="850" operator="containsText" text="Médio">
      <formula>NOT(ISERROR(SEARCH("Médio",E68)))</formula>
    </cfRule>
    <cfRule type="containsText" dxfId="6670" priority="851" operator="containsText" text="Alto">
      <formula>NOT(ISERROR(SEARCH("Alto",E68)))</formula>
    </cfRule>
    <cfRule type="colorScale" priority="852">
      <colorScale>
        <cfvo type="min"/>
        <cfvo type="max"/>
        <color theme="4" tint="0.59999389629810485"/>
        <color rgb="FF0070C0"/>
      </colorScale>
    </cfRule>
    <cfRule type="containsText" dxfId="6669" priority="853" operator="containsText" text="Baixo">
      <formula>NOT(ISERROR(SEARCH("Baixo",E68)))</formula>
    </cfRule>
    <cfRule type="containsText" dxfId="6668" priority="854" operator="containsText" text="Médio">
      <formula>NOT(ISERROR(SEARCH("Médio",E68)))</formula>
    </cfRule>
    <cfRule type="containsText" dxfId="6667" priority="855" operator="containsText" text="Alto">
      <formula>NOT(ISERROR(SEARCH("Alto",E68)))</formula>
    </cfRule>
    <cfRule type="colorScale" priority="724">
      <colorScale>
        <cfvo type="min"/>
        <cfvo type="max"/>
        <color theme="4" tint="0.59999389629810485"/>
        <color rgb="FF0070C0"/>
      </colorScale>
    </cfRule>
    <cfRule type="containsText" dxfId="6666" priority="725" operator="containsText" text="Baixo">
      <formula>NOT(ISERROR(SEARCH("Baixo",E68)))</formula>
    </cfRule>
    <cfRule type="containsText" dxfId="6665" priority="726" operator="containsText" text="Médio">
      <formula>NOT(ISERROR(SEARCH("Médio",E68)))</formula>
    </cfRule>
    <cfRule type="containsText" dxfId="6664" priority="727" operator="containsText" text="Alto">
      <formula>NOT(ISERROR(SEARCH("Alto",E68)))</formula>
    </cfRule>
    <cfRule type="colorScale" priority="860">
      <colorScale>
        <cfvo type="min"/>
        <cfvo type="max"/>
        <color theme="4" tint="0.59999389629810485"/>
        <color rgb="FF0070C0"/>
      </colorScale>
    </cfRule>
    <cfRule type="containsText" dxfId="6663" priority="861" operator="containsText" text="Baixo">
      <formula>NOT(ISERROR(SEARCH("Baixo",E68)))</formula>
    </cfRule>
    <cfRule type="containsText" dxfId="6662" priority="862" operator="containsText" text="Médio">
      <formula>NOT(ISERROR(SEARCH("Médio",E68)))</formula>
    </cfRule>
    <cfRule type="containsText" dxfId="6661" priority="863" operator="containsText" text="Alto">
      <formula>NOT(ISERROR(SEARCH("Alto",E68)))</formula>
    </cfRule>
    <cfRule type="colorScale" priority="688">
      <colorScale>
        <cfvo type="min"/>
        <cfvo type="max"/>
        <color theme="4" tint="0.59999389629810485"/>
        <color rgb="FF0070C0"/>
      </colorScale>
    </cfRule>
    <cfRule type="containsText" dxfId="6660" priority="689" operator="containsText" text="Baixo">
      <formula>NOT(ISERROR(SEARCH("Baixo",E68)))</formula>
    </cfRule>
    <cfRule type="containsText" dxfId="6659" priority="690" operator="containsText" text="Médio">
      <formula>NOT(ISERROR(SEARCH("Médio",E68)))</formula>
    </cfRule>
    <cfRule type="containsText" dxfId="6658" priority="691" operator="containsText" text="Alto">
      <formula>NOT(ISERROR(SEARCH("Alto",E68)))</formula>
    </cfRule>
    <cfRule type="colorScale" priority="868">
      <colorScale>
        <cfvo type="min"/>
        <cfvo type="max"/>
        <color theme="4" tint="0.59999389629810485"/>
        <color rgb="FF0070C0"/>
      </colorScale>
    </cfRule>
    <cfRule type="containsText" dxfId="6657" priority="869" operator="containsText" text="Baixo">
      <formula>NOT(ISERROR(SEARCH("Baixo",E68)))</formula>
    </cfRule>
    <cfRule type="containsText" dxfId="6656" priority="870" operator="containsText" text="Médio">
      <formula>NOT(ISERROR(SEARCH("Médio",E68)))</formula>
    </cfRule>
    <cfRule type="containsText" dxfId="6655" priority="871" operator="containsText" text="Alto">
      <formula>NOT(ISERROR(SEARCH("Alto",E68)))</formula>
    </cfRule>
    <cfRule type="colorScale" priority="872">
      <colorScale>
        <cfvo type="min"/>
        <cfvo type="max"/>
        <color theme="4" tint="0.59999389629810485"/>
        <color rgb="FF0070C0"/>
      </colorScale>
    </cfRule>
    <cfRule type="containsText" dxfId="6654" priority="873" operator="containsText" text="Baixo">
      <formula>NOT(ISERROR(SEARCH("Baixo",E68)))</formula>
    </cfRule>
    <cfRule type="containsText" dxfId="6653" priority="874" operator="containsText" text="Médio">
      <formula>NOT(ISERROR(SEARCH("Médio",E68)))</formula>
    </cfRule>
    <cfRule type="containsText" dxfId="6652" priority="875" operator="containsText" text="Alto">
      <formula>NOT(ISERROR(SEARCH("Alto",E68)))</formula>
    </cfRule>
    <cfRule type="colorScale" priority="732">
      <colorScale>
        <cfvo type="min"/>
        <cfvo type="max"/>
        <color theme="4" tint="0.59999389629810485"/>
        <color rgb="FF0070C0"/>
      </colorScale>
    </cfRule>
    <cfRule type="containsText" dxfId="6651" priority="733" operator="containsText" text="Baixo">
      <formula>NOT(ISERROR(SEARCH("Baixo",E68)))</formula>
    </cfRule>
    <cfRule type="containsText" dxfId="6650" priority="734" operator="containsText" text="Médio">
      <formula>NOT(ISERROR(SEARCH("Médio",E68)))</formula>
    </cfRule>
    <cfRule type="containsText" dxfId="6649" priority="735" operator="containsText" text="Alto">
      <formula>NOT(ISERROR(SEARCH("Alto",E68)))</formula>
    </cfRule>
    <cfRule type="colorScale" priority="612">
      <colorScale>
        <cfvo type="min"/>
        <cfvo type="max"/>
        <color theme="4" tint="0.59999389629810485"/>
        <color rgb="FF0070C0"/>
      </colorScale>
    </cfRule>
    <cfRule type="containsText" dxfId="6648" priority="845" operator="containsText" text="Baixo">
      <formula>NOT(ISERROR(SEARCH("Baixo",E68)))</formula>
    </cfRule>
    <cfRule type="colorScale" priority="1528">
      <colorScale>
        <cfvo type="min"/>
        <cfvo type="max"/>
        <color theme="4" tint="0.59999389629810485"/>
        <color rgb="FF0070C0"/>
      </colorScale>
    </cfRule>
    <cfRule type="containsText" dxfId="6647" priority="1529" operator="containsText" text="Baixo">
      <formula>NOT(ISERROR(SEARCH("Baixo",E68)))</formula>
    </cfRule>
    <cfRule type="colorScale" priority="884">
      <colorScale>
        <cfvo type="min"/>
        <cfvo type="max"/>
        <color theme="4" tint="0.59999389629810485"/>
        <color rgb="FF0070C0"/>
      </colorScale>
    </cfRule>
    <cfRule type="containsText" dxfId="6646" priority="885" operator="containsText" text="Baixo">
      <formula>NOT(ISERROR(SEARCH("Baixo",E68)))</formula>
    </cfRule>
    <cfRule type="containsText" dxfId="6645" priority="886" operator="containsText" text="Médio">
      <formula>NOT(ISERROR(SEARCH("Médio",E68)))</formula>
    </cfRule>
    <cfRule type="containsText" dxfId="6644" priority="887" operator="containsText" text="Alto">
      <formula>NOT(ISERROR(SEARCH("Alto",E68)))</formula>
    </cfRule>
    <cfRule type="colorScale" priority="888">
      <colorScale>
        <cfvo type="min"/>
        <cfvo type="max"/>
        <color theme="4" tint="0.59999389629810485"/>
        <color rgb="FF0070C0"/>
      </colorScale>
    </cfRule>
    <cfRule type="containsText" dxfId="6643" priority="889" operator="containsText" text="Baixo">
      <formula>NOT(ISERROR(SEARCH("Baixo",E68)))</formula>
    </cfRule>
    <cfRule type="containsText" dxfId="6642" priority="890" operator="containsText" text="Médio">
      <formula>NOT(ISERROR(SEARCH("Médio",E68)))</formula>
    </cfRule>
    <cfRule type="containsText" dxfId="6641" priority="891" operator="containsText" text="Alto">
      <formula>NOT(ISERROR(SEARCH("Alto",E68)))</formula>
    </cfRule>
    <cfRule type="colorScale" priority="892">
      <colorScale>
        <cfvo type="min"/>
        <cfvo type="max"/>
        <color theme="4" tint="0.59999389629810485"/>
        <color rgb="FF0070C0"/>
      </colorScale>
    </cfRule>
    <cfRule type="containsText" dxfId="6640" priority="893" operator="containsText" text="Baixo">
      <formula>NOT(ISERROR(SEARCH("Baixo",E68)))</formula>
    </cfRule>
    <cfRule type="containsText" dxfId="6639" priority="894" operator="containsText" text="Médio">
      <formula>NOT(ISERROR(SEARCH("Médio",E68)))</formula>
    </cfRule>
    <cfRule type="containsText" dxfId="6638" priority="895" operator="containsText" text="Alto">
      <formula>NOT(ISERROR(SEARCH("Alto",E68)))</formula>
    </cfRule>
    <cfRule type="colorScale" priority="896">
      <colorScale>
        <cfvo type="min"/>
        <cfvo type="max"/>
        <color theme="4" tint="0.59999389629810485"/>
        <color rgb="FF0070C0"/>
      </colorScale>
    </cfRule>
    <cfRule type="containsText" dxfId="6637" priority="897" operator="containsText" text="Baixo">
      <formula>NOT(ISERROR(SEARCH("Baixo",E68)))</formula>
    </cfRule>
    <cfRule type="containsText" dxfId="6636" priority="898" operator="containsText" text="Médio">
      <formula>NOT(ISERROR(SEARCH("Médio",E68)))</formula>
    </cfRule>
    <cfRule type="containsText" dxfId="6635" priority="899" operator="containsText" text="Alto">
      <formula>NOT(ISERROR(SEARCH("Alto",E68)))</formula>
    </cfRule>
    <cfRule type="colorScale" priority="692">
      <colorScale>
        <cfvo type="min"/>
        <cfvo type="max"/>
        <color theme="4" tint="0.59999389629810485"/>
        <color rgb="FF0070C0"/>
      </colorScale>
    </cfRule>
    <cfRule type="containsText" dxfId="6634" priority="693" operator="containsText" text="Baixo">
      <formula>NOT(ISERROR(SEARCH("Baixo",E68)))</formula>
    </cfRule>
    <cfRule type="containsText" dxfId="6633" priority="694" operator="containsText" text="Médio">
      <formula>NOT(ISERROR(SEARCH("Médio",E68)))</formula>
    </cfRule>
    <cfRule type="containsText" dxfId="6632" priority="695" operator="containsText" text="Alto">
      <formula>NOT(ISERROR(SEARCH("Alto",E68)))</formula>
    </cfRule>
    <cfRule type="colorScale" priority="904">
      <colorScale>
        <cfvo type="min"/>
        <cfvo type="max"/>
        <color theme="4" tint="0.59999389629810485"/>
        <color rgb="FF0070C0"/>
      </colorScale>
    </cfRule>
    <cfRule type="containsText" dxfId="6631" priority="905" operator="containsText" text="Baixo">
      <formula>NOT(ISERROR(SEARCH("Baixo",E68)))</formula>
    </cfRule>
    <cfRule type="containsText" dxfId="6630" priority="906" operator="containsText" text="Médio">
      <formula>NOT(ISERROR(SEARCH("Médio",E68)))</formula>
    </cfRule>
    <cfRule type="containsText" dxfId="6629" priority="907" operator="containsText" text="Alto">
      <formula>NOT(ISERROR(SEARCH("Alto",E68)))</formula>
    </cfRule>
    <cfRule type="colorScale" priority="740">
      <colorScale>
        <cfvo type="min"/>
        <cfvo type="max"/>
        <color theme="4" tint="0.59999389629810485"/>
        <color rgb="FF0070C0"/>
      </colorScale>
    </cfRule>
    <cfRule type="containsText" dxfId="6628" priority="741" operator="containsText" text="Baixo">
      <formula>NOT(ISERROR(SEARCH("Baixo",E68)))</formula>
    </cfRule>
    <cfRule type="containsText" dxfId="6627" priority="742" operator="containsText" text="Médio">
      <formula>NOT(ISERROR(SEARCH("Médio",E68)))</formula>
    </cfRule>
    <cfRule type="containsText" dxfId="6626" priority="743" operator="containsText" text="Alto">
      <formula>NOT(ISERROR(SEARCH("Alto",E68)))</formula>
    </cfRule>
    <cfRule type="colorScale" priority="912">
      <colorScale>
        <cfvo type="min"/>
        <cfvo type="max"/>
        <color theme="4" tint="0.59999389629810485"/>
        <color rgb="FF0070C0"/>
      </colorScale>
    </cfRule>
    <cfRule type="containsText" dxfId="6625" priority="913" operator="containsText" text="Baixo">
      <formula>NOT(ISERROR(SEARCH("Baixo",E68)))</formula>
    </cfRule>
    <cfRule type="containsText" dxfId="6624" priority="914" operator="containsText" text="Médio">
      <formula>NOT(ISERROR(SEARCH("Médio",E68)))</formula>
    </cfRule>
    <cfRule type="containsText" dxfId="6623" priority="915" operator="containsText" text="Alto">
      <formula>NOT(ISERROR(SEARCH("Alto",E68)))</formula>
    </cfRule>
    <cfRule type="colorScale" priority="916">
      <colorScale>
        <cfvo type="min"/>
        <cfvo type="max"/>
        <color theme="4" tint="0.59999389629810485"/>
        <color rgb="FF0070C0"/>
      </colorScale>
    </cfRule>
    <cfRule type="containsText" dxfId="6622" priority="917" operator="containsText" text="Baixo">
      <formula>NOT(ISERROR(SEARCH("Baixo",E68)))</formula>
    </cfRule>
    <cfRule type="containsText" dxfId="6621" priority="918" operator="containsText" text="Médio">
      <formula>NOT(ISERROR(SEARCH("Médio",E68)))</formula>
    </cfRule>
    <cfRule type="containsText" dxfId="6620" priority="919" operator="containsText" text="Alto">
      <formula>NOT(ISERROR(SEARCH("Alto",E68)))</formula>
    </cfRule>
    <cfRule type="colorScale" priority="920">
      <colorScale>
        <cfvo type="min"/>
        <cfvo type="max"/>
        <color theme="4" tint="0.59999389629810485"/>
        <color rgb="FF0070C0"/>
      </colorScale>
    </cfRule>
    <cfRule type="containsText" dxfId="6619" priority="921" operator="containsText" text="Baixo">
      <formula>NOT(ISERROR(SEARCH("Baixo",E68)))</formula>
    </cfRule>
    <cfRule type="containsText" dxfId="6618" priority="922" operator="containsText" text="Médio">
      <formula>NOT(ISERROR(SEARCH("Médio",E68)))</formula>
    </cfRule>
    <cfRule type="containsText" dxfId="6617" priority="923" operator="containsText" text="Alto">
      <formula>NOT(ISERROR(SEARCH("Alto",E68)))</formula>
    </cfRule>
    <cfRule type="colorScale" priority="744">
      <colorScale>
        <cfvo type="min"/>
        <cfvo type="max"/>
        <color theme="4" tint="0.59999389629810485"/>
        <color rgb="FF0070C0"/>
      </colorScale>
    </cfRule>
    <cfRule type="containsText" dxfId="6616" priority="745" operator="containsText" text="Baixo">
      <formula>NOT(ISERROR(SEARCH("Baixo",E68)))</formula>
    </cfRule>
    <cfRule type="containsText" dxfId="6615" priority="746" operator="containsText" text="Médio">
      <formula>NOT(ISERROR(SEARCH("Médio",E68)))</formula>
    </cfRule>
    <cfRule type="containsText" dxfId="6614" priority="747" operator="containsText" text="Alto">
      <formula>NOT(ISERROR(SEARCH("Alto",E68)))</formula>
    </cfRule>
    <cfRule type="containsText" dxfId="6613" priority="1530" operator="containsText" text="Médio">
      <formula>NOT(ISERROR(SEARCH("Médio",E68)))</formula>
    </cfRule>
    <cfRule type="colorScale" priority="696">
      <colorScale>
        <cfvo type="min"/>
        <cfvo type="max"/>
        <color theme="4" tint="0.59999389629810485"/>
        <color rgb="FF0070C0"/>
      </colorScale>
    </cfRule>
    <cfRule type="containsText" dxfId="6612" priority="697" operator="containsText" text="Baixo">
      <formula>NOT(ISERROR(SEARCH("Baixo",E68)))</formula>
    </cfRule>
    <cfRule type="containsText" dxfId="6611" priority="698" operator="containsText" text="Médio">
      <formula>NOT(ISERROR(SEARCH("Médio",E68)))</formula>
    </cfRule>
    <cfRule type="containsText" dxfId="6610" priority="699" operator="containsText" text="Alto">
      <formula>NOT(ISERROR(SEARCH("Alto",E68)))</formula>
    </cfRule>
    <cfRule type="containsText" dxfId="6609" priority="651" operator="containsText" text="Alto">
      <formula>NOT(ISERROR(SEARCH("Alto",E68)))</formula>
    </cfRule>
    <cfRule type="containsText" dxfId="6608" priority="650" operator="containsText" text="Médio">
      <formula>NOT(ISERROR(SEARCH("Médio",E68)))</formula>
    </cfRule>
    <cfRule type="containsText" dxfId="6607" priority="1507" operator="containsText" text="Alto">
      <formula>NOT(ISERROR(SEARCH("Alto",E68)))</formula>
    </cfRule>
    <cfRule type="colorScale" priority="936">
      <colorScale>
        <cfvo type="min"/>
        <cfvo type="max"/>
        <color theme="4" tint="0.59999389629810485"/>
        <color rgb="FF0070C0"/>
      </colorScale>
    </cfRule>
    <cfRule type="containsText" dxfId="6606" priority="937" operator="containsText" text="Baixo">
      <formula>NOT(ISERROR(SEARCH("Baixo",E68)))</formula>
    </cfRule>
    <cfRule type="containsText" dxfId="6605" priority="938" operator="containsText" text="Médio">
      <formula>NOT(ISERROR(SEARCH("Médio",E68)))</formula>
    </cfRule>
    <cfRule type="containsText" dxfId="6604" priority="939" operator="containsText" text="Alto">
      <formula>NOT(ISERROR(SEARCH("Alto",E68)))</formula>
    </cfRule>
    <cfRule type="containsText" dxfId="6603" priority="649" operator="containsText" text="Baixo">
      <formula>NOT(ISERROR(SEARCH("Baixo",E68)))</formula>
    </cfRule>
    <cfRule type="colorScale" priority="648">
      <colorScale>
        <cfvo type="min"/>
        <cfvo type="max"/>
        <color theme="4" tint="0.59999389629810485"/>
        <color rgb="FF0070C0"/>
      </colorScale>
    </cfRule>
    <cfRule type="containsText" dxfId="6602" priority="647" operator="containsText" text="Alto">
      <formula>NOT(ISERROR(SEARCH("Alto",E68)))</formula>
    </cfRule>
    <cfRule type="containsText" dxfId="6601" priority="646" operator="containsText" text="Médio">
      <formula>NOT(ISERROR(SEARCH("Médio",E68)))</formula>
    </cfRule>
    <cfRule type="colorScale" priority="944">
      <colorScale>
        <cfvo type="min"/>
        <cfvo type="max"/>
        <color theme="4" tint="0.59999389629810485"/>
        <color rgb="FF0070C0"/>
      </colorScale>
    </cfRule>
    <cfRule type="containsText" dxfId="6600" priority="945" operator="containsText" text="Baixo">
      <formula>NOT(ISERROR(SEARCH("Baixo",E68)))</formula>
    </cfRule>
    <cfRule type="containsText" dxfId="6599" priority="946" operator="containsText" text="Médio">
      <formula>NOT(ISERROR(SEARCH("Médio",E68)))</formula>
    </cfRule>
    <cfRule type="containsText" dxfId="6598" priority="947" operator="containsText" text="Alto">
      <formula>NOT(ISERROR(SEARCH("Alto",E68)))</formula>
    </cfRule>
    <cfRule type="colorScale" priority="948">
      <colorScale>
        <cfvo type="min"/>
        <cfvo type="max"/>
        <color theme="4" tint="0.59999389629810485"/>
        <color rgb="FF0070C0"/>
      </colorScale>
    </cfRule>
    <cfRule type="containsText" dxfId="6597" priority="949" operator="containsText" text="Baixo">
      <formula>NOT(ISERROR(SEARCH("Baixo",E68)))</formula>
    </cfRule>
    <cfRule type="containsText" dxfId="6596" priority="950" operator="containsText" text="Médio">
      <formula>NOT(ISERROR(SEARCH("Médio",E68)))</formula>
    </cfRule>
    <cfRule type="containsText" dxfId="6595" priority="951" operator="containsText" text="Alto">
      <formula>NOT(ISERROR(SEARCH("Alto",E68)))</formula>
    </cfRule>
    <cfRule type="containsText" dxfId="6594" priority="645" operator="containsText" text="Baixo">
      <formula>NOT(ISERROR(SEARCH("Baixo",E68)))</formula>
    </cfRule>
    <cfRule type="colorScale" priority="760">
      <colorScale>
        <cfvo type="min"/>
        <cfvo type="max"/>
        <color theme="4" tint="0.59999389629810485"/>
        <color rgb="FF0070C0"/>
      </colorScale>
    </cfRule>
    <cfRule type="containsText" dxfId="6593" priority="761" operator="containsText" text="Baixo">
      <formula>NOT(ISERROR(SEARCH("Baixo",E68)))</formula>
    </cfRule>
    <cfRule type="containsText" dxfId="6592" priority="762" operator="containsText" text="Médio">
      <formula>NOT(ISERROR(SEARCH("Médio",E68)))</formula>
    </cfRule>
    <cfRule type="colorScale" priority="956">
      <colorScale>
        <cfvo type="min"/>
        <cfvo type="max"/>
        <color theme="4" tint="0.59999389629810485"/>
        <color rgb="FF0070C0"/>
      </colorScale>
    </cfRule>
    <cfRule type="containsText" dxfId="6591" priority="957" operator="containsText" text="Baixo">
      <formula>NOT(ISERROR(SEARCH("Baixo",E68)))</formula>
    </cfRule>
    <cfRule type="containsText" dxfId="6590" priority="958" operator="containsText" text="Médio">
      <formula>NOT(ISERROR(SEARCH("Médio",E68)))</formula>
    </cfRule>
    <cfRule type="containsText" dxfId="6589" priority="959" operator="containsText" text="Alto">
      <formula>NOT(ISERROR(SEARCH("Alto",E68)))</formula>
    </cfRule>
    <cfRule type="containsText" dxfId="6588" priority="763" operator="containsText" text="Alto">
      <formula>NOT(ISERROR(SEARCH("Alto",E68)))</formula>
    </cfRule>
    <cfRule type="containsText" dxfId="6587" priority="675" operator="containsText" text="Alto">
      <formula>NOT(ISERROR(SEARCH("Alto",E68)))</formula>
    </cfRule>
    <cfRule type="containsText" dxfId="6586" priority="674" operator="containsText" text="Médio">
      <formula>NOT(ISERROR(SEARCH("Médio",E68)))</formula>
    </cfRule>
    <cfRule type="containsText" dxfId="6585" priority="673" operator="containsText" text="Baixo">
      <formula>NOT(ISERROR(SEARCH("Baixo",E68)))</formula>
    </cfRule>
    <cfRule type="colorScale" priority="964">
      <colorScale>
        <cfvo type="min"/>
        <cfvo type="max"/>
        <color theme="4" tint="0.59999389629810485"/>
        <color rgb="FF0070C0"/>
      </colorScale>
    </cfRule>
    <cfRule type="containsText" dxfId="6584" priority="965" operator="containsText" text="Baixo">
      <formula>NOT(ISERROR(SEARCH("Baixo",E68)))</formula>
    </cfRule>
    <cfRule type="containsText" dxfId="6583" priority="966" operator="containsText" text="Médio">
      <formula>NOT(ISERROR(SEARCH("Médio",E68)))</formula>
    </cfRule>
    <cfRule type="containsText" dxfId="6582" priority="967" operator="containsText" text="Alto">
      <formula>NOT(ISERROR(SEARCH("Alto",E68)))</formula>
    </cfRule>
    <cfRule type="colorScale" priority="672">
      <colorScale>
        <cfvo type="min"/>
        <cfvo type="max"/>
        <color theme="4" tint="0.59999389629810485"/>
        <color rgb="FF0070C0"/>
      </colorScale>
    </cfRule>
    <cfRule type="colorScale" priority="768">
      <colorScale>
        <cfvo type="min"/>
        <cfvo type="max"/>
        <color theme="4" tint="0.59999389629810485"/>
        <color rgb="FF0070C0"/>
      </colorScale>
    </cfRule>
    <cfRule type="containsText" dxfId="6581" priority="769" operator="containsText" text="Baixo">
      <formula>NOT(ISERROR(SEARCH("Baixo",E68)))</formula>
    </cfRule>
    <cfRule type="containsText" dxfId="6580" priority="770" operator="containsText" text="Médio">
      <formula>NOT(ISERROR(SEARCH("Médio",E68)))</formula>
    </cfRule>
    <cfRule type="containsText" dxfId="6579" priority="771" operator="containsText" text="Alto">
      <formula>NOT(ISERROR(SEARCH("Alto",E68)))</formula>
    </cfRule>
    <cfRule type="colorScale" priority="772">
      <colorScale>
        <cfvo type="min"/>
        <cfvo type="max"/>
        <color theme="4" tint="0.59999389629810485"/>
        <color rgb="FF0070C0"/>
      </colorScale>
    </cfRule>
    <cfRule type="containsText" dxfId="6578" priority="773" operator="containsText" text="Baixo">
      <formula>NOT(ISERROR(SEARCH("Baixo",E68)))</formula>
    </cfRule>
    <cfRule type="containsText" dxfId="6577" priority="774" operator="containsText" text="Médio">
      <formula>NOT(ISERROR(SEARCH("Médio",E68)))</formula>
    </cfRule>
    <cfRule type="colorScale" priority="976">
      <colorScale>
        <cfvo type="min"/>
        <cfvo type="max"/>
        <color theme="4" tint="0.59999389629810485"/>
        <color rgb="FF0070C0"/>
      </colorScale>
    </cfRule>
    <cfRule type="containsText" dxfId="6576" priority="977" operator="containsText" text="Baixo">
      <formula>NOT(ISERROR(SEARCH("Baixo",E68)))</formula>
    </cfRule>
    <cfRule type="containsText" dxfId="6575" priority="978" operator="containsText" text="Médio">
      <formula>NOT(ISERROR(SEARCH("Médio",E68)))</formula>
    </cfRule>
    <cfRule type="containsText" dxfId="6574" priority="979" operator="containsText" text="Alto">
      <formula>NOT(ISERROR(SEARCH("Alto",E68)))</formula>
    </cfRule>
    <cfRule type="colorScale" priority="980">
      <colorScale>
        <cfvo type="min"/>
        <cfvo type="max"/>
        <color theme="4" tint="0.59999389629810485"/>
        <color rgb="FF0070C0"/>
      </colorScale>
    </cfRule>
    <cfRule type="containsText" dxfId="6573" priority="981" operator="containsText" text="Baixo">
      <formula>NOT(ISERROR(SEARCH("Baixo",E68)))</formula>
    </cfRule>
    <cfRule type="containsText" dxfId="6572" priority="982" operator="containsText" text="Médio">
      <formula>NOT(ISERROR(SEARCH("Médio",E68)))</formula>
    </cfRule>
    <cfRule type="containsText" dxfId="6571" priority="983" operator="containsText" text="Alto">
      <formula>NOT(ISERROR(SEARCH("Alto",E68)))</formula>
    </cfRule>
    <cfRule type="colorScale" priority="984">
      <colorScale>
        <cfvo type="min"/>
        <cfvo type="max"/>
        <color theme="4" tint="0.59999389629810485"/>
        <color rgb="FF0070C0"/>
      </colorScale>
    </cfRule>
    <cfRule type="containsText" dxfId="6570" priority="985" operator="containsText" text="Baixo">
      <formula>NOT(ISERROR(SEARCH("Baixo",E68)))</formula>
    </cfRule>
    <cfRule type="containsText" dxfId="6569" priority="986" operator="containsText" text="Médio">
      <formula>NOT(ISERROR(SEARCH("Médio",E68)))</formula>
    </cfRule>
    <cfRule type="containsText" dxfId="6568" priority="987" operator="containsText" text="Alto">
      <formula>NOT(ISERROR(SEARCH("Alto",E68)))</formula>
    </cfRule>
    <cfRule type="colorScale" priority="988">
      <colorScale>
        <cfvo type="min"/>
        <cfvo type="max"/>
        <color theme="4" tint="0.59999389629810485"/>
        <color rgb="FF0070C0"/>
      </colorScale>
    </cfRule>
    <cfRule type="containsText" dxfId="6567" priority="989" operator="containsText" text="Baixo">
      <formula>NOT(ISERROR(SEARCH("Baixo",E68)))</formula>
    </cfRule>
    <cfRule type="containsText" dxfId="6566" priority="990" operator="containsText" text="Médio">
      <formula>NOT(ISERROR(SEARCH("Médio",E68)))</formula>
    </cfRule>
    <cfRule type="containsText" dxfId="6565" priority="991" operator="containsText" text="Alto">
      <formula>NOT(ISERROR(SEARCH("Alto",E68)))</formula>
    </cfRule>
    <cfRule type="containsText" dxfId="6564" priority="775" operator="containsText" text="Alto">
      <formula>NOT(ISERROR(SEARCH("Alto",E68)))</formula>
    </cfRule>
    <cfRule type="containsText" dxfId="6563" priority="671" operator="containsText" text="Alto">
      <formula>NOT(ISERROR(SEARCH("Alto",E68)))</formula>
    </cfRule>
    <cfRule type="containsText" dxfId="6562" priority="670" operator="containsText" text="Médio">
      <formula>NOT(ISERROR(SEARCH("Médio",E68)))</formula>
    </cfRule>
    <cfRule type="containsText" dxfId="6561" priority="669" operator="containsText" text="Baixo">
      <formula>NOT(ISERROR(SEARCH("Baixo",E68)))</formula>
    </cfRule>
    <cfRule type="colorScale" priority="668">
      <colorScale>
        <cfvo type="min"/>
        <cfvo type="max"/>
        <color theme="4" tint="0.59999389629810485"/>
        <color rgb="FF0070C0"/>
      </colorScale>
    </cfRule>
    <cfRule type="colorScale" priority="780">
      <colorScale>
        <cfvo type="min"/>
        <cfvo type="max"/>
        <color theme="4" tint="0.59999389629810485"/>
        <color rgb="FF0070C0"/>
      </colorScale>
    </cfRule>
    <cfRule type="containsText" dxfId="6560" priority="781" operator="containsText" text="Baixo">
      <formula>NOT(ISERROR(SEARCH("Baixo",E68)))</formula>
    </cfRule>
    <cfRule type="containsText" dxfId="6559" priority="782" operator="containsText" text="Médio">
      <formula>NOT(ISERROR(SEARCH("Médio",E68)))</formula>
    </cfRule>
    <cfRule type="colorScale" priority="1000">
      <colorScale>
        <cfvo type="min"/>
        <cfvo type="max"/>
        <color theme="4" tint="0.59999389629810485"/>
        <color rgb="FF0070C0"/>
      </colorScale>
    </cfRule>
    <cfRule type="containsText" dxfId="6558" priority="1001" operator="containsText" text="Baixo">
      <formula>NOT(ISERROR(SEARCH("Baixo",E68)))</formula>
    </cfRule>
    <cfRule type="containsText" dxfId="6557" priority="1002" operator="containsText" text="Médio">
      <formula>NOT(ISERROR(SEARCH("Médio",E68)))</formula>
    </cfRule>
    <cfRule type="containsText" dxfId="6556" priority="1003" operator="containsText" text="Alto">
      <formula>NOT(ISERROR(SEARCH("Alto",E68)))</formula>
    </cfRule>
    <cfRule type="colorScale" priority="1004">
      <colorScale>
        <cfvo type="min"/>
        <cfvo type="max"/>
        <color theme="4" tint="0.59999389629810485"/>
        <color rgb="FF0070C0"/>
      </colorScale>
    </cfRule>
    <cfRule type="containsText" dxfId="6555" priority="1005" operator="containsText" text="Baixo">
      <formula>NOT(ISERROR(SEARCH("Baixo",E68)))</formula>
    </cfRule>
    <cfRule type="containsText" dxfId="6554" priority="1006" operator="containsText" text="Médio">
      <formula>NOT(ISERROR(SEARCH("Médio",E68)))</formula>
    </cfRule>
    <cfRule type="containsText" dxfId="6553" priority="1007" operator="containsText" text="Alto">
      <formula>NOT(ISERROR(SEARCH("Alto",E68)))</formula>
    </cfRule>
    <cfRule type="colorScale" priority="1008">
      <colorScale>
        <cfvo type="min"/>
        <cfvo type="max"/>
        <color theme="4" tint="0.59999389629810485"/>
        <color rgb="FF0070C0"/>
      </colorScale>
    </cfRule>
    <cfRule type="containsText" dxfId="6552" priority="1009" operator="containsText" text="Baixo">
      <formula>NOT(ISERROR(SEARCH("Baixo",E68)))</formula>
    </cfRule>
    <cfRule type="containsText" dxfId="6551" priority="1010" operator="containsText" text="Médio">
      <formula>NOT(ISERROR(SEARCH("Médio",E68)))</formula>
    </cfRule>
    <cfRule type="containsText" dxfId="6550" priority="1011" operator="containsText" text="Alto">
      <formula>NOT(ISERROR(SEARCH("Alto",E68)))</formula>
    </cfRule>
    <cfRule type="colorScale" priority="1012">
      <colorScale>
        <cfvo type="min"/>
        <cfvo type="max"/>
        <color theme="4" tint="0.59999389629810485"/>
        <color rgb="FF0070C0"/>
      </colorScale>
    </cfRule>
    <cfRule type="containsText" dxfId="6549" priority="1013" operator="containsText" text="Baixo">
      <formula>NOT(ISERROR(SEARCH("Baixo",E68)))</formula>
    </cfRule>
    <cfRule type="containsText" dxfId="6548" priority="1014" operator="containsText" text="Médio">
      <formula>NOT(ISERROR(SEARCH("Médio",E68)))</formula>
    </cfRule>
    <cfRule type="containsText" dxfId="6547" priority="1015" operator="containsText" text="Alto">
      <formula>NOT(ISERROR(SEARCH("Alto",E68)))</formula>
    </cfRule>
    <cfRule type="containsText" dxfId="6546" priority="783" operator="containsText" text="Alto">
      <formula>NOT(ISERROR(SEARCH("Alto",E68)))</formula>
    </cfRule>
    <cfRule type="containsText" dxfId="6545" priority="659" operator="containsText" text="Alto">
      <formula>NOT(ISERROR(SEARCH("Alto",E68)))</formula>
    </cfRule>
    <cfRule type="containsText" dxfId="6544" priority="658" operator="containsText" text="Médio">
      <formula>NOT(ISERROR(SEARCH("Médio",E68)))</formula>
    </cfRule>
    <cfRule type="containsText" dxfId="6543" priority="657" operator="containsText" text="Baixo">
      <formula>NOT(ISERROR(SEARCH("Baixo",E68)))</formula>
    </cfRule>
    <cfRule type="colorScale" priority="1020">
      <colorScale>
        <cfvo type="min"/>
        <cfvo type="max"/>
        <color theme="4" tint="0.59999389629810485"/>
        <color rgb="FF0070C0"/>
      </colorScale>
    </cfRule>
    <cfRule type="containsText" dxfId="6542" priority="1021" operator="containsText" text="Baixo">
      <formula>NOT(ISERROR(SEARCH("Baixo",E68)))</formula>
    </cfRule>
    <cfRule type="containsText" dxfId="6541" priority="1022" operator="containsText" text="Médio">
      <formula>NOT(ISERROR(SEARCH("Médio",E68)))</formula>
    </cfRule>
    <cfRule type="containsText" dxfId="6540" priority="1023" operator="containsText" text="Alto">
      <formula>NOT(ISERROR(SEARCH("Alto",E68)))</formula>
    </cfRule>
    <cfRule type="colorScale" priority="1024">
      <colorScale>
        <cfvo type="min"/>
        <cfvo type="max"/>
        <color theme="4" tint="0.59999389629810485"/>
        <color rgb="FF0070C0"/>
      </colorScale>
    </cfRule>
    <cfRule type="containsText" dxfId="6539" priority="1025" operator="containsText" text="Baixo">
      <formula>NOT(ISERROR(SEARCH("Baixo",E68)))</formula>
    </cfRule>
    <cfRule type="containsText" dxfId="6538" priority="1026" operator="containsText" text="Médio">
      <formula>NOT(ISERROR(SEARCH("Médio",E68)))</formula>
    </cfRule>
    <cfRule type="containsText" dxfId="6537" priority="1027" operator="containsText" text="Alto">
      <formula>NOT(ISERROR(SEARCH("Alto",E68)))</formula>
    </cfRule>
    <cfRule type="colorScale" priority="656">
      <colorScale>
        <cfvo type="min"/>
        <cfvo type="max"/>
        <color theme="4" tint="0.59999389629810485"/>
        <color rgb="FF0070C0"/>
      </colorScale>
    </cfRule>
    <cfRule type="colorScale" priority="788">
      <colorScale>
        <cfvo type="min"/>
        <cfvo type="max"/>
        <color theme="4" tint="0.59999389629810485"/>
        <color rgb="FF0070C0"/>
      </colorScale>
    </cfRule>
    <cfRule type="containsText" dxfId="6536" priority="789" operator="containsText" text="Baixo">
      <formula>NOT(ISERROR(SEARCH("Baixo",E68)))</formula>
    </cfRule>
    <cfRule type="containsText" dxfId="6535" priority="790" operator="containsText" text="Médio">
      <formula>NOT(ISERROR(SEARCH("Médio",E68)))</formula>
    </cfRule>
    <cfRule type="colorScale" priority="1032">
      <colorScale>
        <cfvo type="min"/>
        <cfvo type="max"/>
        <color theme="4" tint="0.59999389629810485"/>
        <color rgb="FF0070C0"/>
      </colorScale>
    </cfRule>
    <cfRule type="containsText" dxfId="6534" priority="1033" operator="containsText" text="Baixo">
      <formula>NOT(ISERROR(SEARCH("Baixo",E68)))</formula>
    </cfRule>
    <cfRule type="containsText" dxfId="6533" priority="1034" operator="containsText" text="Médio">
      <formula>NOT(ISERROR(SEARCH("Médio",E68)))</formula>
    </cfRule>
    <cfRule type="containsText" dxfId="6532" priority="1035" operator="containsText" text="Alto">
      <formula>NOT(ISERROR(SEARCH("Alto",E68)))</formula>
    </cfRule>
    <cfRule type="colorScale" priority="1036">
      <colorScale>
        <cfvo type="min"/>
        <cfvo type="max"/>
        <color theme="4" tint="0.59999389629810485"/>
        <color rgb="FF0070C0"/>
      </colorScale>
    </cfRule>
    <cfRule type="containsText" dxfId="6531" priority="1037" operator="containsText" text="Baixo">
      <formula>NOT(ISERROR(SEARCH("Baixo",E68)))</formula>
    </cfRule>
    <cfRule type="containsText" dxfId="6530" priority="1038" operator="containsText" text="Médio">
      <formula>NOT(ISERROR(SEARCH("Médio",E68)))</formula>
    </cfRule>
    <cfRule type="containsText" dxfId="6529" priority="1039" operator="containsText" text="Alto">
      <formula>NOT(ISERROR(SEARCH("Alto",E68)))</formula>
    </cfRule>
    <cfRule type="colorScale" priority="1040">
      <colorScale>
        <cfvo type="min"/>
        <cfvo type="max"/>
        <color theme="4" tint="0.59999389629810485"/>
        <color rgb="FF0070C0"/>
      </colorScale>
    </cfRule>
    <cfRule type="containsText" dxfId="6528" priority="1041" operator="containsText" text="Baixo">
      <formula>NOT(ISERROR(SEARCH("Baixo",E68)))</formula>
    </cfRule>
    <cfRule type="containsText" dxfId="6527" priority="1042" operator="containsText" text="Médio">
      <formula>NOT(ISERROR(SEARCH("Médio",E68)))</formula>
    </cfRule>
    <cfRule type="containsText" dxfId="6526" priority="1043" operator="containsText" text="Alto">
      <formula>NOT(ISERROR(SEARCH("Alto",E68)))</formula>
    </cfRule>
    <cfRule type="containsText" dxfId="6525" priority="791" operator="containsText" text="Alto">
      <formula>NOT(ISERROR(SEARCH("Alto",E68)))</formula>
    </cfRule>
    <cfRule type="colorScale" priority="712">
      <colorScale>
        <cfvo type="min"/>
        <cfvo type="max"/>
        <color theme="4" tint="0.59999389629810485"/>
        <color rgb="FF0070C0"/>
      </colorScale>
    </cfRule>
    <cfRule type="containsText" dxfId="6524" priority="713" operator="containsText" text="Baixo">
      <formula>NOT(ISERROR(SEARCH("Baixo",E68)))</formula>
    </cfRule>
    <cfRule type="containsText" dxfId="6523" priority="714" operator="containsText" text="Médio">
      <formula>NOT(ISERROR(SEARCH("Médio",E68)))</formula>
    </cfRule>
    <cfRule type="colorScale" priority="1048">
      <colorScale>
        <cfvo type="min"/>
        <cfvo type="max"/>
        <color theme="4" tint="0.59999389629810485"/>
        <color rgb="FF0070C0"/>
      </colorScale>
    </cfRule>
    <cfRule type="containsText" dxfId="6522" priority="1049" operator="containsText" text="Baixo">
      <formula>NOT(ISERROR(SEARCH("Baixo",E68)))</formula>
    </cfRule>
    <cfRule type="containsText" dxfId="6521" priority="1050" operator="containsText" text="Médio">
      <formula>NOT(ISERROR(SEARCH("Médio",E68)))</formula>
    </cfRule>
    <cfRule type="containsText" dxfId="6520" priority="1051" operator="containsText" text="Alto">
      <formula>NOT(ISERROR(SEARCH("Alto",E68)))</formula>
    </cfRule>
    <cfRule type="colorScale" priority="1052">
      <colorScale>
        <cfvo type="min"/>
        <cfvo type="max"/>
        <color theme="4" tint="0.59999389629810485"/>
        <color rgb="FF0070C0"/>
      </colorScale>
    </cfRule>
    <cfRule type="containsText" dxfId="6519" priority="1053" operator="containsText" text="Baixo">
      <formula>NOT(ISERROR(SEARCH("Baixo",E68)))</formula>
    </cfRule>
    <cfRule type="containsText" dxfId="6518" priority="1054" operator="containsText" text="Médio">
      <formula>NOT(ISERROR(SEARCH("Médio",E68)))</formula>
    </cfRule>
    <cfRule type="containsText" dxfId="6517" priority="1055" operator="containsText" text="Alto">
      <formula>NOT(ISERROR(SEARCH("Alto",E68)))</formula>
    </cfRule>
    <cfRule type="colorScale" priority="1056">
      <colorScale>
        <cfvo type="min"/>
        <cfvo type="max"/>
        <color theme="4" tint="0.59999389629810485"/>
        <color rgb="FF0070C0"/>
      </colorScale>
    </cfRule>
    <cfRule type="containsText" dxfId="6516" priority="1057" operator="containsText" text="Baixo">
      <formula>NOT(ISERROR(SEARCH("Baixo",E68)))</formula>
    </cfRule>
    <cfRule type="containsText" dxfId="6515" priority="1058" operator="containsText" text="Médio">
      <formula>NOT(ISERROR(SEARCH("Médio",E68)))</formula>
    </cfRule>
    <cfRule type="containsText" dxfId="6514" priority="1059" operator="containsText" text="Alto">
      <formula>NOT(ISERROR(SEARCH("Alto",E68)))</formula>
    </cfRule>
    <cfRule type="containsText" dxfId="6513" priority="715" operator="containsText" text="Alto">
      <formula>NOT(ISERROR(SEARCH("Alto",E68)))</formula>
    </cfRule>
    <cfRule type="colorScale" priority="644">
      <colorScale>
        <cfvo type="min"/>
        <cfvo type="max"/>
        <color theme="4" tint="0.59999389629810485"/>
        <color rgb="FF0070C0"/>
      </colorScale>
    </cfRule>
    <cfRule type="containsText" dxfId="6512" priority="635" operator="containsText" text="Alto">
      <formula>NOT(ISERROR(SEARCH("Alto",E68)))</formula>
    </cfRule>
    <cfRule type="containsText" dxfId="6511" priority="634" operator="containsText" text="Médio">
      <formula>NOT(ISERROR(SEARCH("Médio",E68)))</formula>
    </cfRule>
    <cfRule type="containsText" dxfId="6510" priority="633" operator="containsText" text="Baixo">
      <formula>NOT(ISERROR(SEARCH("Baixo",E68)))</formula>
    </cfRule>
    <cfRule type="colorScale" priority="800">
      <colorScale>
        <cfvo type="min"/>
        <cfvo type="max"/>
        <color theme="4" tint="0.59999389629810485"/>
        <color rgb="FF0070C0"/>
      </colorScale>
    </cfRule>
    <cfRule type="containsText" dxfId="6509" priority="801" operator="containsText" text="Baixo">
      <formula>NOT(ISERROR(SEARCH("Baixo",E68)))</formula>
    </cfRule>
    <cfRule type="containsText" dxfId="6508" priority="802" operator="containsText" text="Médio">
      <formula>NOT(ISERROR(SEARCH("Médio",E68)))</formula>
    </cfRule>
    <cfRule type="colorScale" priority="1068">
      <colorScale>
        <cfvo type="min"/>
        <cfvo type="max"/>
        <color theme="4" tint="0.59999389629810485"/>
        <color rgb="FF0070C0"/>
      </colorScale>
    </cfRule>
    <cfRule type="containsText" dxfId="6507" priority="1069" operator="containsText" text="Baixo">
      <formula>NOT(ISERROR(SEARCH("Baixo",E68)))</formula>
    </cfRule>
    <cfRule type="containsText" dxfId="6506" priority="1070" operator="containsText" text="Médio">
      <formula>NOT(ISERROR(SEARCH("Médio",E68)))</formula>
    </cfRule>
    <cfRule type="containsText" dxfId="6505" priority="1071" operator="containsText" text="Alto">
      <formula>NOT(ISERROR(SEARCH("Alto",E68)))</formula>
    </cfRule>
    <cfRule type="colorScale" priority="1072">
      <colorScale>
        <cfvo type="min"/>
        <cfvo type="max"/>
        <color theme="4" tint="0.59999389629810485"/>
        <color rgb="FF0070C0"/>
      </colorScale>
    </cfRule>
    <cfRule type="containsText" dxfId="6504" priority="1073" operator="containsText" text="Baixo">
      <formula>NOT(ISERROR(SEARCH("Baixo",E68)))</formula>
    </cfRule>
    <cfRule type="containsText" dxfId="6503" priority="1074" operator="containsText" text="Médio">
      <formula>NOT(ISERROR(SEARCH("Médio",E68)))</formula>
    </cfRule>
    <cfRule type="containsText" dxfId="6502" priority="1075" operator="containsText" text="Alto">
      <formula>NOT(ISERROR(SEARCH("Alto",E68)))</formula>
    </cfRule>
    <cfRule type="colorScale" priority="1076">
      <colorScale>
        <cfvo type="min"/>
        <cfvo type="max"/>
        <color theme="4" tint="0.59999389629810485"/>
        <color rgb="FF0070C0"/>
      </colorScale>
    </cfRule>
    <cfRule type="containsText" dxfId="6501" priority="1077" operator="containsText" text="Baixo">
      <formula>NOT(ISERROR(SEARCH("Baixo",E68)))</formula>
    </cfRule>
    <cfRule type="containsText" dxfId="6500" priority="1078" operator="containsText" text="Médio">
      <formula>NOT(ISERROR(SEARCH("Médio",E68)))</formula>
    </cfRule>
    <cfRule type="containsText" dxfId="6499" priority="1079" operator="containsText" text="Alto">
      <formula>NOT(ISERROR(SEARCH("Alto",E68)))</formula>
    </cfRule>
    <cfRule type="colorScale" priority="1080">
      <colorScale>
        <cfvo type="min"/>
        <cfvo type="max"/>
        <color theme="4" tint="0.59999389629810485"/>
        <color rgb="FF0070C0"/>
      </colorScale>
    </cfRule>
    <cfRule type="containsText" dxfId="6498" priority="1081" operator="containsText" text="Baixo">
      <formula>NOT(ISERROR(SEARCH("Baixo",E68)))</formula>
    </cfRule>
    <cfRule type="containsText" dxfId="6497" priority="1082" operator="containsText" text="Médio">
      <formula>NOT(ISERROR(SEARCH("Médio",E68)))</formula>
    </cfRule>
    <cfRule type="containsText" dxfId="6496" priority="1083" operator="containsText" text="Alto">
      <formula>NOT(ISERROR(SEARCH("Alto",E68)))</formula>
    </cfRule>
    <cfRule type="containsText" dxfId="6495" priority="803" operator="containsText" text="Alto">
      <formula>NOT(ISERROR(SEARCH("Alto",E68)))</formula>
    </cfRule>
    <cfRule type="colorScale" priority="804">
      <colorScale>
        <cfvo type="min"/>
        <cfvo type="max"/>
        <color theme="4" tint="0.59999389629810485"/>
        <color rgb="FF0070C0"/>
      </colorScale>
    </cfRule>
    <cfRule type="containsText" dxfId="6494" priority="805" operator="containsText" text="Baixo">
      <formula>NOT(ISERROR(SEARCH("Baixo",E68)))</formula>
    </cfRule>
    <cfRule type="containsText" dxfId="6493" priority="806" operator="containsText" text="Médio">
      <formula>NOT(ISERROR(SEARCH("Médio",E68)))</formula>
    </cfRule>
    <cfRule type="colorScale" priority="1088">
      <colorScale>
        <cfvo type="min"/>
        <cfvo type="max"/>
        <color theme="4" tint="0.59999389629810485"/>
        <color rgb="FF0070C0"/>
      </colorScale>
    </cfRule>
    <cfRule type="containsText" dxfId="6492" priority="1089" operator="containsText" text="Baixo">
      <formula>NOT(ISERROR(SEARCH("Baixo",E68)))</formula>
    </cfRule>
    <cfRule type="containsText" dxfId="6491" priority="1090" operator="containsText" text="Médio">
      <formula>NOT(ISERROR(SEARCH("Médio",E68)))</formula>
    </cfRule>
    <cfRule type="containsText" dxfId="6490" priority="1091" operator="containsText" text="Alto">
      <formula>NOT(ISERROR(SEARCH("Alto",E68)))</formula>
    </cfRule>
    <cfRule type="containsText" dxfId="6489" priority="807" operator="containsText" text="Alto">
      <formula>NOT(ISERROR(SEARCH("Alto",E68)))</formula>
    </cfRule>
    <cfRule type="colorScale" priority="808">
      <colorScale>
        <cfvo type="min"/>
        <cfvo type="max"/>
        <color theme="4" tint="0.59999389629810485"/>
        <color rgb="FF0070C0"/>
      </colorScale>
    </cfRule>
    <cfRule type="containsText" dxfId="6488" priority="809" operator="containsText" text="Baixo">
      <formula>NOT(ISERROR(SEARCH("Baixo",E68)))</formula>
    </cfRule>
    <cfRule type="containsText" dxfId="6487" priority="810" operator="containsText" text="Médio">
      <formula>NOT(ISERROR(SEARCH("Médio",E68)))</formula>
    </cfRule>
    <cfRule type="colorScale" priority="1096">
      <colorScale>
        <cfvo type="min"/>
        <cfvo type="max"/>
        <color theme="4" tint="0.59999389629810485"/>
        <color rgb="FF0070C0"/>
      </colorScale>
    </cfRule>
    <cfRule type="containsText" dxfId="6486" priority="1097" operator="containsText" text="Baixo">
      <formula>NOT(ISERROR(SEARCH("Baixo",E68)))</formula>
    </cfRule>
    <cfRule type="containsText" dxfId="6485" priority="1098" operator="containsText" text="Médio">
      <formula>NOT(ISERROR(SEARCH("Médio",E68)))</formula>
    </cfRule>
    <cfRule type="containsText" dxfId="6484" priority="1099" operator="containsText" text="Alto">
      <formula>NOT(ISERROR(SEARCH("Alto",E68)))</formula>
    </cfRule>
    <cfRule type="colorScale" priority="1100">
      <colorScale>
        <cfvo type="min"/>
        <cfvo type="max"/>
        <color theme="4" tint="0.59999389629810485"/>
        <color rgb="FF0070C0"/>
      </colorScale>
    </cfRule>
    <cfRule type="containsText" dxfId="6483" priority="1101" operator="containsText" text="Baixo">
      <formula>NOT(ISERROR(SEARCH("Baixo",E68)))</formula>
    </cfRule>
    <cfRule type="containsText" dxfId="6482" priority="1102" operator="containsText" text="Médio">
      <formula>NOT(ISERROR(SEARCH("Médio",E68)))</formula>
    </cfRule>
    <cfRule type="containsText" dxfId="6481" priority="1103" operator="containsText" text="Alto">
      <formula>NOT(ISERROR(SEARCH("Alto",E68)))</formula>
    </cfRule>
    <cfRule type="colorScale" priority="1104">
      <colorScale>
        <cfvo type="min"/>
        <cfvo type="max"/>
        <color theme="4" tint="0.59999389629810485"/>
        <color rgb="FF0070C0"/>
      </colorScale>
    </cfRule>
    <cfRule type="containsText" dxfId="6480" priority="1105" operator="containsText" text="Baixo">
      <formula>NOT(ISERROR(SEARCH("Baixo",E68)))</formula>
    </cfRule>
    <cfRule type="containsText" dxfId="6479" priority="1106" operator="containsText" text="Médio">
      <formula>NOT(ISERROR(SEARCH("Médio",E68)))</formula>
    </cfRule>
    <cfRule type="containsText" dxfId="6478" priority="1107" operator="containsText" text="Alto">
      <formula>NOT(ISERROR(SEARCH("Alto",E68)))</formula>
    </cfRule>
    <cfRule type="colorScale" priority="1108">
      <colorScale>
        <cfvo type="min"/>
        <cfvo type="max"/>
        <color theme="4" tint="0.59999389629810485"/>
        <color rgb="FF0070C0"/>
      </colorScale>
    </cfRule>
    <cfRule type="containsText" dxfId="6477" priority="1109" operator="containsText" text="Baixo">
      <formula>NOT(ISERROR(SEARCH("Baixo",E68)))</formula>
    </cfRule>
    <cfRule type="containsText" dxfId="6476" priority="1110" operator="containsText" text="Médio">
      <formula>NOT(ISERROR(SEARCH("Médio",E68)))</formula>
    </cfRule>
    <cfRule type="containsText" dxfId="6475" priority="1111" operator="containsText" text="Alto">
      <formula>NOT(ISERROR(SEARCH("Alto",E68)))</formula>
    </cfRule>
    <cfRule type="containsText" dxfId="6474" priority="811" operator="containsText" text="Alto">
      <formula>NOT(ISERROR(SEARCH("Alto",E68)))</formula>
    </cfRule>
    <cfRule type="colorScale" priority="812">
      <colorScale>
        <cfvo type="min"/>
        <cfvo type="max"/>
        <color theme="4" tint="0.59999389629810485"/>
        <color rgb="FF0070C0"/>
      </colorScale>
    </cfRule>
    <cfRule type="containsText" dxfId="6473" priority="813" operator="containsText" text="Baixo">
      <formula>NOT(ISERROR(SEARCH("Baixo",E68)))</formula>
    </cfRule>
    <cfRule type="containsText" dxfId="6472" priority="814" operator="containsText" text="Médio">
      <formula>NOT(ISERROR(SEARCH("Médio",E68)))</formula>
    </cfRule>
    <cfRule type="colorScale" priority="1116">
      <colorScale>
        <cfvo type="min"/>
        <cfvo type="max"/>
        <color theme="4" tint="0.59999389629810485"/>
        <color rgb="FF0070C0"/>
      </colorScale>
    </cfRule>
    <cfRule type="containsText" dxfId="6471" priority="1117" operator="containsText" text="Baixo">
      <formula>NOT(ISERROR(SEARCH("Baixo",E68)))</formula>
    </cfRule>
    <cfRule type="containsText" dxfId="6470" priority="1118" operator="containsText" text="Médio">
      <formula>NOT(ISERROR(SEARCH("Médio",E68)))</formula>
    </cfRule>
    <cfRule type="containsText" dxfId="6469" priority="1119" operator="containsText" text="Alto">
      <formula>NOT(ISERROR(SEARCH("Alto",E68)))</formula>
    </cfRule>
    <cfRule type="colorScale" priority="1120">
      <colorScale>
        <cfvo type="min"/>
        <cfvo type="max"/>
        <color theme="4" tint="0.59999389629810485"/>
        <color rgb="FF0070C0"/>
      </colorScale>
    </cfRule>
    <cfRule type="containsText" dxfId="6468" priority="1121" operator="containsText" text="Baixo">
      <formula>NOT(ISERROR(SEARCH("Baixo",E68)))</formula>
    </cfRule>
    <cfRule type="containsText" dxfId="6467" priority="1122" operator="containsText" text="Médio">
      <formula>NOT(ISERROR(SEARCH("Médio",E68)))</formula>
    </cfRule>
    <cfRule type="containsText" dxfId="6466" priority="1123" operator="containsText" text="Alto">
      <formula>NOT(ISERROR(SEARCH("Alto",E68)))</formula>
    </cfRule>
    <cfRule type="colorScale" priority="1124">
      <colorScale>
        <cfvo type="min"/>
        <cfvo type="max"/>
        <color theme="4" tint="0.59999389629810485"/>
        <color rgb="FF0070C0"/>
      </colorScale>
    </cfRule>
    <cfRule type="containsText" dxfId="6465" priority="1125" operator="containsText" text="Baixo">
      <formula>NOT(ISERROR(SEARCH("Baixo",E68)))</formula>
    </cfRule>
    <cfRule type="containsText" dxfId="6464" priority="1126" operator="containsText" text="Médio">
      <formula>NOT(ISERROR(SEARCH("Médio",E68)))</formula>
    </cfRule>
    <cfRule type="containsText" dxfId="6463" priority="1127" operator="containsText" text="Alto">
      <formula>NOT(ISERROR(SEARCH("Alto",E68)))</formula>
    </cfRule>
    <cfRule type="containsText" dxfId="6462" priority="815" operator="containsText" text="Alto">
      <formula>NOT(ISERROR(SEARCH("Alto",E68)))</formula>
    </cfRule>
    <cfRule type="colorScale" priority="684">
      <colorScale>
        <cfvo type="min"/>
        <cfvo type="max"/>
        <color theme="4" tint="0.59999389629810485"/>
        <color rgb="FF0070C0"/>
      </colorScale>
    </cfRule>
    <cfRule type="containsText" dxfId="6461" priority="685" operator="containsText" text="Baixo">
      <formula>NOT(ISERROR(SEARCH("Baixo",E68)))</formula>
    </cfRule>
    <cfRule type="containsText" dxfId="6460" priority="686" operator="containsText" text="Médio">
      <formula>NOT(ISERROR(SEARCH("Médio",E68)))</formula>
    </cfRule>
    <cfRule type="colorScale" priority="1132">
      <colorScale>
        <cfvo type="min"/>
        <cfvo type="max"/>
        <color theme="4" tint="0.59999389629810485"/>
        <color rgb="FF0070C0"/>
      </colorScale>
    </cfRule>
    <cfRule type="containsText" dxfId="6459" priority="1133" operator="containsText" text="Baixo">
      <formula>NOT(ISERROR(SEARCH("Baixo",E68)))</formula>
    </cfRule>
    <cfRule type="containsText" dxfId="6458" priority="1134" operator="containsText" text="Médio">
      <formula>NOT(ISERROR(SEARCH("Médio",E68)))</formula>
    </cfRule>
    <cfRule type="containsText" dxfId="6457" priority="1135" operator="containsText" text="Alto">
      <formula>NOT(ISERROR(SEARCH("Alto",E68)))</formula>
    </cfRule>
    <cfRule type="colorScale" priority="1136">
      <colorScale>
        <cfvo type="min"/>
        <cfvo type="max"/>
        <color theme="4" tint="0.59999389629810485"/>
        <color rgb="FF0070C0"/>
      </colorScale>
    </cfRule>
    <cfRule type="containsText" dxfId="6456" priority="1137" operator="containsText" text="Baixo">
      <formula>NOT(ISERROR(SEARCH("Baixo",E68)))</formula>
    </cfRule>
    <cfRule type="containsText" dxfId="6455" priority="1138" operator="containsText" text="Médio">
      <formula>NOT(ISERROR(SEARCH("Médio",E68)))</formula>
    </cfRule>
    <cfRule type="containsText" dxfId="6454" priority="1139" operator="containsText" text="Alto">
      <formula>NOT(ISERROR(SEARCH("Alto",E68)))</formula>
    </cfRule>
    <cfRule type="colorScale" priority="1140">
      <colorScale>
        <cfvo type="min"/>
        <cfvo type="max"/>
        <color theme="4" tint="0.59999389629810485"/>
        <color rgb="FF0070C0"/>
      </colorScale>
    </cfRule>
    <cfRule type="containsText" dxfId="6453" priority="1141" operator="containsText" text="Baixo">
      <formula>NOT(ISERROR(SEARCH("Baixo",E68)))</formula>
    </cfRule>
    <cfRule type="containsText" dxfId="6452" priority="1142" operator="containsText" text="Médio">
      <formula>NOT(ISERROR(SEARCH("Médio",E68)))</formula>
    </cfRule>
    <cfRule type="containsText" dxfId="6451" priority="1143" operator="containsText" text="Alto">
      <formula>NOT(ISERROR(SEARCH("Alto",E68)))</formula>
    </cfRule>
    <cfRule type="colorScale" priority="1152">
      <colorScale>
        <cfvo type="min"/>
        <cfvo type="max"/>
        <color theme="4" tint="0.59999389629810485"/>
        <color rgb="FF0070C0"/>
      </colorScale>
    </cfRule>
    <cfRule type="containsText" dxfId="6450" priority="1153" operator="containsText" text="Baixo">
      <formula>NOT(ISERROR(SEARCH("Baixo",E68)))</formula>
    </cfRule>
    <cfRule type="containsText" dxfId="6449" priority="1154" operator="containsText" text="Médio">
      <formula>NOT(ISERROR(SEARCH("Médio",E68)))</formula>
    </cfRule>
    <cfRule type="containsText" dxfId="6448" priority="1155" operator="containsText" text="Alto">
      <formula>NOT(ISERROR(SEARCH("Alto",E68)))</formula>
    </cfRule>
    <cfRule type="containsText" dxfId="6447" priority="687" operator="containsText" text="Alto">
      <formula>NOT(ISERROR(SEARCH("Alto",E68)))</formula>
    </cfRule>
    <cfRule type="colorScale" priority="820">
      <colorScale>
        <cfvo type="min"/>
        <cfvo type="max"/>
        <color theme="4" tint="0.59999389629810485"/>
        <color rgb="FF0070C0"/>
      </colorScale>
    </cfRule>
    <cfRule type="containsText" dxfId="6446" priority="821" operator="containsText" text="Baixo">
      <formula>NOT(ISERROR(SEARCH("Baixo",E68)))</formula>
    </cfRule>
    <cfRule type="containsText" dxfId="6445" priority="822" operator="containsText" text="Médio">
      <formula>NOT(ISERROR(SEARCH("Médio",E68)))</formula>
    </cfRule>
    <cfRule type="containsText" dxfId="6444" priority="823" operator="containsText" text="Alto">
      <formula>NOT(ISERROR(SEARCH("Alto",E68)))</formula>
    </cfRule>
    <cfRule type="colorScale" priority="824">
      <colorScale>
        <cfvo type="min"/>
        <cfvo type="max"/>
        <color theme="4" tint="0.59999389629810485"/>
        <color rgb="FF0070C0"/>
      </colorScale>
    </cfRule>
    <cfRule type="containsText" dxfId="6443" priority="825" operator="containsText" text="Baixo">
      <formula>NOT(ISERROR(SEARCH("Baixo",E68)))</formula>
    </cfRule>
    <cfRule type="containsText" dxfId="6442" priority="826" operator="containsText" text="Médio">
      <formula>NOT(ISERROR(SEARCH("Médio",E68)))</formula>
    </cfRule>
    <cfRule type="colorScale" priority="1172">
      <colorScale>
        <cfvo type="min"/>
        <cfvo type="max"/>
        <color theme="4" tint="0.59999389629810485"/>
        <color rgb="FF0070C0"/>
      </colorScale>
    </cfRule>
    <cfRule type="containsText" dxfId="6441" priority="1173" operator="containsText" text="Baixo">
      <formula>NOT(ISERROR(SEARCH("Baixo",E68)))</formula>
    </cfRule>
    <cfRule type="containsText" dxfId="6440" priority="1174" operator="containsText" text="Médio">
      <formula>NOT(ISERROR(SEARCH("Médio",E68)))</formula>
    </cfRule>
    <cfRule type="containsText" dxfId="6439" priority="1175" operator="containsText" text="Alto">
      <formula>NOT(ISERROR(SEARCH("Alto",E68)))</formula>
    </cfRule>
    <cfRule type="colorScale" priority="1504">
      <colorScale>
        <cfvo type="min"/>
        <cfvo type="max"/>
        <color theme="4" tint="0.59999389629810485"/>
        <color rgb="FF0070C0"/>
      </colorScale>
    </cfRule>
    <cfRule type="colorScale" priority="1328">
      <colorScale>
        <cfvo type="min"/>
        <cfvo type="max"/>
        <color theme="4" tint="0.59999389629810485"/>
        <color rgb="FF0070C0"/>
      </colorScale>
    </cfRule>
    <cfRule type="containsText" dxfId="6438" priority="827" operator="containsText" text="Alto">
      <formula>NOT(ISERROR(SEARCH("Alto",E68)))</formula>
    </cfRule>
    <cfRule type="containsText" dxfId="6437" priority="1330" operator="containsText" text="Médio">
      <formula>NOT(ISERROR(SEARCH("Médio",E68)))</formula>
    </cfRule>
    <cfRule type="containsText" dxfId="6436" priority="1331" operator="containsText" text="Alto">
      <formula>NOT(ISERROR(SEARCH("Alto",E68)))</formula>
    </cfRule>
    <cfRule type="containsText" dxfId="6435" priority="1505" operator="containsText" text="Baixo">
      <formula>NOT(ISERROR(SEARCH("Baixo",E68)))</formula>
    </cfRule>
    <cfRule type="colorScale" priority="1196">
      <colorScale>
        <cfvo type="min"/>
        <cfvo type="max"/>
        <color theme="4" tint="0.59999389629810485"/>
        <color rgb="FF0070C0"/>
      </colorScale>
    </cfRule>
    <cfRule type="containsText" dxfId="6434" priority="1197" operator="containsText" text="Baixo">
      <formula>NOT(ISERROR(SEARCH("Baixo",E68)))</formula>
    </cfRule>
    <cfRule type="containsText" dxfId="6433" priority="1198" operator="containsText" text="Médio">
      <formula>NOT(ISERROR(SEARCH("Médio",E68)))</formula>
    </cfRule>
    <cfRule type="containsText" dxfId="6432" priority="1199" operator="containsText" text="Alto">
      <formula>NOT(ISERROR(SEARCH("Alto",E68)))</formula>
    </cfRule>
    <cfRule type="containsText" dxfId="6431" priority="1506" operator="containsText" text="Médio">
      <formula>NOT(ISERROR(SEARCH("Médio",E68)))</formula>
    </cfRule>
    <cfRule type="colorScale" priority="1212">
      <colorScale>
        <cfvo type="min"/>
        <cfvo type="max"/>
        <color theme="4" tint="0.59999389629810485"/>
        <color rgb="FF0070C0"/>
      </colorScale>
    </cfRule>
    <cfRule type="containsText" dxfId="6430" priority="1213" operator="containsText" text="Baixo">
      <formula>NOT(ISERROR(SEARCH("Baixo",E68)))</formula>
    </cfRule>
    <cfRule type="containsText" dxfId="6429" priority="1214" operator="containsText" text="Médio">
      <formula>NOT(ISERROR(SEARCH("Médio",E68)))</formula>
    </cfRule>
    <cfRule type="containsText" dxfId="6428" priority="1215" operator="containsText" text="Alto">
      <formula>NOT(ISERROR(SEARCH("Alto",E68)))</formula>
    </cfRule>
    <cfRule type="colorScale" priority="1412">
      <colorScale>
        <cfvo type="min"/>
        <cfvo type="max"/>
        <color theme="4" tint="0.59999389629810485"/>
        <color rgb="FF0070C0"/>
      </colorScale>
    </cfRule>
    <cfRule type="containsText" dxfId="6427" priority="1413" operator="containsText" text="Baixo">
      <formula>NOT(ISERROR(SEARCH("Baixo",E68)))</formula>
    </cfRule>
    <cfRule type="containsText" dxfId="6426" priority="1414" operator="containsText" text="Médio">
      <formula>NOT(ISERROR(SEARCH("Médio",E68)))</formula>
    </cfRule>
    <cfRule type="containsText" dxfId="6425" priority="1415" operator="containsText" text="Alto">
      <formula>NOT(ISERROR(SEARCH("Alto",E68)))</formula>
    </cfRule>
    <cfRule type="containsText" dxfId="6424" priority="1329" operator="containsText" text="Baixo">
      <formula>NOT(ISERROR(SEARCH("Baixo",E68)))</formula>
    </cfRule>
    <cfRule type="colorScale" priority="1460">
      <colorScale>
        <cfvo type="min"/>
        <cfvo type="max"/>
        <color theme="4" tint="0.59999389629810485"/>
        <color rgb="FF0070C0"/>
      </colorScale>
    </cfRule>
    <cfRule type="colorScale" priority="1236">
      <colorScale>
        <cfvo type="min"/>
        <cfvo type="max"/>
        <color theme="4" tint="0.59999389629810485"/>
        <color rgb="FF0070C0"/>
      </colorScale>
    </cfRule>
    <cfRule type="containsText" dxfId="6423" priority="1237" operator="containsText" text="Baixo">
      <formula>NOT(ISERROR(SEARCH("Baixo",E68)))</formula>
    </cfRule>
    <cfRule type="containsText" dxfId="6422" priority="1238" operator="containsText" text="Médio">
      <formula>NOT(ISERROR(SEARCH("Médio",E68)))</formula>
    </cfRule>
    <cfRule type="containsText" dxfId="6421" priority="1239" operator="containsText" text="Alto">
      <formula>NOT(ISERROR(SEARCH("Alto",E68)))</formula>
    </cfRule>
    <cfRule type="colorScale" priority="828">
      <colorScale>
        <cfvo type="min"/>
        <cfvo type="max"/>
        <color theme="4" tint="0.59999389629810485"/>
        <color rgb="FF0070C0"/>
      </colorScale>
    </cfRule>
    <cfRule type="containsText" dxfId="6420" priority="829" operator="containsText" text="Baixo">
      <formula>NOT(ISERROR(SEARCH("Baixo",E68)))</formula>
    </cfRule>
    <cfRule type="containsText" dxfId="6419" priority="830" operator="containsText" text="Médio">
      <formula>NOT(ISERROR(SEARCH("Médio",E68)))</formula>
    </cfRule>
    <cfRule type="containsText" dxfId="6418" priority="831" operator="containsText" text="Alto">
      <formula>NOT(ISERROR(SEARCH("Alto",E68)))</formula>
    </cfRule>
    <cfRule type="containsText" dxfId="6417" priority="1461" operator="containsText" text="Baixo">
      <formula>NOT(ISERROR(SEARCH("Baixo",E68)))</formula>
    </cfRule>
    <cfRule type="containsText" dxfId="6416" priority="1462" operator="containsText" text="Médio">
      <formula>NOT(ISERROR(SEARCH("Médio",E68)))</formula>
    </cfRule>
    <cfRule type="containsText" dxfId="6415" priority="1463" operator="containsText" text="Alto">
      <formula>NOT(ISERROR(SEARCH("Alto",E68)))</formula>
    </cfRule>
    <cfRule type="colorScale" priority="720">
      <colorScale>
        <cfvo type="min"/>
        <cfvo type="max"/>
        <color theme="4" tint="0.59999389629810485"/>
        <color rgb="FF0070C0"/>
      </colorScale>
    </cfRule>
    <cfRule type="containsText" dxfId="6414" priority="721" operator="containsText" text="Baixo">
      <formula>NOT(ISERROR(SEARCH("Baixo",E68)))</formula>
    </cfRule>
    <cfRule type="containsText" dxfId="6413" priority="722" operator="containsText" text="Médio">
      <formula>NOT(ISERROR(SEARCH("Médio",E68)))</formula>
    </cfRule>
    <cfRule type="containsText" dxfId="6412" priority="723" operator="containsText" text="Alto">
      <formula>NOT(ISERROR(SEARCH("Alto",E68)))</formula>
    </cfRule>
    <cfRule type="colorScale" priority="1368">
      <colorScale>
        <cfvo type="min"/>
        <cfvo type="max"/>
        <color theme="4" tint="0.59999389629810485"/>
        <color rgb="FF0070C0"/>
      </colorScale>
    </cfRule>
    <cfRule type="containsText" dxfId="6411" priority="1369" operator="containsText" text="Baixo">
      <formula>NOT(ISERROR(SEARCH("Baixo",E68)))</formula>
    </cfRule>
    <cfRule type="containsText" dxfId="6410" priority="1370" operator="containsText" text="Médio">
      <formula>NOT(ISERROR(SEARCH("Médio",E68)))</formula>
    </cfRule>
    <cfRule type="containsText" dxfId="6409" priority="1371" operator="containsText" text="Alto">
      <formula>NOT(ISERROR(SEARCH("Alto",E68)))</formula>
    </cfRule>
    <cfRule type="colorScale" priority="1284">
      <colorScale>
        <cfvo type="min"/>
        <cfvo type="max"/>
        <color theme="4" tint="0.59999389629810485"/>
        <color rgb="FF0070C0"/>
      </colorScale>
    </cfRule>
    <cfRule type="containsText" dxfId="6408" priority="1285" operator="containsText" text="Baixo">
      <formula>NOT(ISERROR(SEARCH("Baixo",E68)))</formula>
    </cfRule>
    <cfRule type="containsText" dxfId="6407" priority="1286" operator="containsText" text="Médio">
      <formula>NOT(ISERROR(SEARCH("Médio",E68)))</formula>
    </cfRule>
    <cfRule type="containsText" dxfId="6406" priority="1287" operator="containsText" text="Alto">
      <formula>NOT(ISERROR(SEARCH("Alto",E68)))</formula>
    </cfRule>
    <cfRule type="colorScale" priority="632">
      <colorScale>
        <cfvo type="min"/>
        <cfvo type="max"/>
        <color theme="4" tint="0.59999389629810485"/>
        <color rgb="FF0070C0"/>
      </colorScale>
    </cfRule>
    <cfRule type="containsText" dxfId="6405" priority="615" operator="containsText" text="Alto">
      <formula>NOT(ISERROR(SEARCH("Alto",E68)))</formula>
    </cfRule>
    <cfRule type="containsText" dxfId="6404" priority="614" operator="containsText" text="Médio">
      <formula>NOT(ISERROR(SEARCH("Médio",E68)))</formula>
    </cfRule>
    <cfRule type="containsText" dxfId="6403" priority="613" operator="containsText" text="Baixo">
      <formula>NOT(ISERROR(SEARCH("Baixo",E68)))</formula>
    </cfRule>
    <cfRule type="containsText" dxfId="6402" priority="1531" operator="containsText" text="Alto">
      <formula>NOT(ISERROR(SEARCH("Alto",E68)))</formula>
    </cfRule>
    <cfRule type="colorScale" priority="1596">
      <colorScale>
        <cfvo type="min"/>
        <cfvo type="max"/>
        <color theme="4" tint="0.59999389629810485"/>
        <color rgb="FF0070C0"/>
      </colorScale>
    </cfRule>
    <cfRule type="containsText" dxfId="6401" priority="1597" operator="containsText" text="Baixo">
      <formula>NOT(ISERROR(SEARCH("Baixo",E68)))</formula>
    </cfRule>
    <cfRule type="containsText" dxfId="6400" priority="1598" operator="containsText" text="Médio">
      <formula>NOT(ISERROR(SEARCH("Médio",E68)))</formula>
    </cfRule>
    <cfRule type="containsText" dxfId="6399" priority="1599" operator="containsText" text="Alto">
      <formula>NOT(ISERROR(SEARCH("Alto",E68)))</formula>
    </cfRule>
    <cfRule type="colorScale" priority="840">
      <colorScale>
        <cfvo type="min"/>
        <cfvo type="max"/>
        <color theme="4" tint="0.59999389629810485"/>
        <color rgb="FF0070C0"/>
      </colorScale>
    </cfRule>
    <cfRule type="containsText" dxfId="6398" priority="841" operator="containsText" text="Baixo">
      <formula>NOT(ISERROR(SEARCH("Baixo",E68)))</formula>
    </cfRule>
    <cfRule type="containsText" dxfId="6397" priority="842" operator="containsText" text="Médio">
      <formula>NOT(ISERROR(SEARCH("Médio",E68)))</formula>
    </cfRule>
    <cfRule type="containsText" dxfId="6396" priority="843" operator="containsText" text="Alto">
      <formula>NOT(ISERROR(SEARCH("Alto",E68)))</formula>
    </cfRule>
    <cfRule type="colorScale" priority="844">
      <colorScale>
        <cfvo type="min"/>
        <cfvo type="max"/>
        <color theme="4" tint="0.59999389629810485"/>
        <color rgb="FF0070C0"/>
      </colorScale>
    </cfRule>
  </conditionalFormatting>
  <conditionalFormatting sqref="E69">
    <cfRule type="containsText" dxfId="6395" priority="1527" operator="containsText" text="Alto">
      <formula>NOT(ISERROR(SEARCH("Alto",E69)))</formula>
    </cfRule>
    <cfRule type="containsText" dxfId="6394" priority="1151" operator="containsText" text="Alto">
      <formula>NOT(ISERROR(SEARCH("Alto",E69)))</formula>
    </cfRule>
    <cfRule type="containsText" dxfId="6393" priority="1398" operator="containsText" text="Médio">
      <formula>NOT(ISERROR(SEARCH("Médio",E69)))</formula>
    </cfRule>
    <cfRule type="containsText" dxfId="6392" priority="1399" operator="containsText" text="Alto">
      <formula>NOT(ISERROR(SEARCH("Alto",E69)))</formula>
    </cfRule>
    <cfRule type="containsText" dxfId="6391" priority="1525" operator="containsText" text="Baixo">
      <formula>NOT(ISERROR(SEARCH("Baixo",E69)))</formula>
    </cfRule>
    <cfRule type="colorScale" priority="1348">
      <colorScale>
        <cfvo type="min"/>
        <cfvo type="max"/>
        <color theme="4" tint="0.59999389629810485"/>
        <color rgb="FF0070C0"/>
      </colorScale>
    </cfRule>
    <cfRule type="containsText" dxfId="6390" priority="1349" operator="containsText" text="Baixo">
      <formula>NOT(ISERROR(SEARCH("Baixo",E69)))</formula>
    </cfRule>
    <cfRule type="containsText" dxfId="6389" priority="1350" operator="containsText" text="Médio">
      <formula>NOT(ISERROR(SEARCH("Médio",E69)))</formula>
    </cfRule>
    <cfRule type="containsText" dxfId="6388" priority="1351" operator="containsText" text="Alto">
      <formula>NOT(ISERROR(SEARCH("Alto",E69)))</formula>
    </cfRule>
    <cfRule type="colorScale" priority="1456">
      <colorScale>
        <cfvo type="min"/>
        <cfvo type="max"/>
        <color theme="4" tint="0.59999389629810485"/>
        <color rgb="FF0070C0"/>
      </colorScale>
    </cfRule>
    <cfRule type="containsText" dxfId="6387" priority="1457" operator="containsText" text="Baixo">
      <formula>NOT(ISERROR(SEARCH("Baixo",E69)))</formula>
    </cfRule>
    <cfRule type="colorScale" priority="1324">
      <colorScale>
        <cfvo type="min"/>
        <cfvo type="max"/>
        <color theme="4" tint="0.59999389629810485"/>
        <color rgb="FF0070C0"/>
      </colorScale>
    </cfRule>
    <cfRule type="containsText" dxfId="6386" priority="1459" operator="containsText" text="Alto">
      <formula>NOT(ISERROR(SEARCH("Alto",E69)))</formula>
    </cfRule>
    <cfRule type="containsText" dxfId="6385" priority="1325" operator="containsText" text="Baixo">
      <formula>NOT(ISERROR(SEARCH("Baixo",E69)))</formula>
    </cfRule>
    <cfRule type="colorScale" priority="1232">
      <colorScale>
        <cfvo type="min"/>
        <cfvo type="max"/>
        <color theme="4" tint="0.59999389629810485"/>
        <color rgb="FF0070C0"/>
      </colorScale>
    </cfRule>
    <cfRule type="containsText" dxfId="6384" priority="1233" operator="containsText" text="Baixo">
      <formula>NOT(ISERROR(SEARCH("Baixo",E69)))</formula>
    </cfRule>
    <cfRule type="containsText" dxfId="6383" priority="1234" operator="containsText" text="Médio">
      <formula>NOT(ISERROR(SEARCH("Médio",E69)))</formula>
    </cfRule>
    <cfRule type="containsText" dxfId="6382" priority="1235" operator="containsText" text="Alto">
      <formula>NOT(ISERROR(SEARCH("Alto",E69)))</formula>
    </cfRule>
    <cfRule type="containsText" dxfId="6381" priority="1326" operator="containsText" text="Médio">
      <formula>NOT(ISERROR(SEARCH("Médio",E69)))</formula>
    </cfRule>
    <cfRule type="containsText" dxfId="6380" priority="1327" operator="containsText" text="Alto">
      <formula>NOT(ISERROR(SEARCH("Alto",E69)))</formula>
    </cfRule>
    <cfRule type="containsText" dxfId="6379" priority="1495" operator="containsText" text="Alto">
      <formula>NOT(ISERROR(SEARCH("Alto",E69)))</formula>
    </cfRule>
    <cfRule type="colorScale" priority="1184">
      <colorScale>
        <cfvo type="min"/>
        <cfvo type="max"/>
        <color theme="4" tint="0.59999389629810485"/>
        <color rgb="FF0070C0"/>
      </colorScale>
    </cfRule>
    <cfRule type="containsText" dxfId="6378" priority="1185" operator="containsText" text="Baixo">
      <formula>NOT(ISERROR(SEARCH("Baixo",E69)))</formula>
    </cfRule>
    <cfRule type="containsText" dxfId="6377" priority="1186" operator="containsText" text="Médio">
      <formula>NOT(ISERROR(SEARCH("Médio",E69)))</formula>
    </cfRule>
    <cfRule type="containsText" dxfId="6376" priority="1187" operator="containsText" text="Alto">
      <formula>NOT(ISERROR(SEARCH("Alto",E69)))</formula>
    </cfRule>
    <cfRule type="colorScale" priority="1396">
      <colorScale>
        <cfvo type="min"/>
        <cfvo type="max"/>
        <color theme="4" tint="0.59999389629810485"/>
        <color rgb="FF0070C0"/>
      </colorScale>
    </cfRule>
    <cfRule type="colorScale" priority="1316">
      <colorScale>
        <cfvo type="min"/>
        <cfvo type="max"/>
        <color theme="4" tint="0.59999389629810485"/>
        <color rgb="FF0070C0"/>
      </colorScale>
    </cfRule>
    <cfRule type="containsText" dxfId="6375" priority="1317" operator="containsText" text="Baixo">
      <formula>NOT(ISERROR(SEARCH("Baixo",E69)))</formula>
    </cfRule>
    <cfRule type="containsText" dxfId="6374" priority="1318" operator="containsText" text="Médio">
      <formula>NOT(ISERROR(SEARCH("Médio",E69)))</formula>
    </cfRule>
    <cfRule type="colorScale" priority="1192">
      <colorScale>
        <cfvo type="min"/>
        <cfvo type="max"/>
        <color theme="4" tint="0.59999389629810485"/>
        <color rgb="FF0070C0"/>
      </colorScale>
    </cfRule>
    <cfRule type="colorScale" priority="1248">
      <colorScale>
        <cfvo type="min"/>
        <cfvo type="max"/>
        <color theme="4" tint="0.59999389629810485"/>
        <color rgb="FF0070C0"/>
      </colorScale>
    </cfRule>
    <cfRule type="containsText" dxfId="6373" priority="1249" operator="containsText" text="Baixo">
      <formula>NOT(ISERROR(SEARCH("Baixo",E69)))</formula>
    </cfRule>
    <cfRule type="containsText" dxfId="6372" priority="1250" operator="containsText" text="Médio">
      <formula>NOT(ISERROR(SEARCH("Médio",E69)))</formula>
    </cfRule>
    <cfRule type="containsText" dxfId="6371" priority="1251" operator="containsText" text="Alto">
      <formula>NOT(ISERROR(SEARCH("Alto",E69)))</formula>
    </cfRule>
    <cfRule type="containsText" dxfId="6370" priority="1193" operator="containsText" text="Baixo">
      <formula>NOT(ISERROR(SEARCH("Baixo",E69)))</formula>
    </cfRule>
    <cfRule type="containsText" dxfId="6369" priority="1194" operator="containsText" text="Médio">
      <formula>NOT(ISERROR(SEARCH("Médio",E69)))</formula>
    </cfRule>
    <cfRule type="containsText" dxfId="6368" priority="1195" operator="containsText" text="Alto">
      <formula>NOT(ISERROR(SEARCH("Alto",E69)))</formula>
    </cfRule>
    <cfRule type="colorScale" priority="1364">
      <colorScale>
        <cfvo type="min"/>
        <cfvo type="max"/>
        <color theme="4" tint="0.59999389629810485"/>
        <color rgb="FF0070C0"/>
      </colorScale>
    </cfRule>
    <cfRule type="containsText" dxfId="6367" priority="1365" operator="containsText" text="Baixo">
      <formula>NOT(ISERROR(SEARCH("Baixo",E69)))</formula>
    </cfRule>
    <cfRule type="containsText" dxfId="6366" priority="1366" operator="containsText" text="Médio">
      <formula>NOT(ISERROR(SEARCH("Médio",E69)))</formula>
    </cfRule>
    <cfRule type="containsText" dxfId="6365" priority="1367" operator="containsText" text="Alto">
      <formula>NOT(ISERROR(SEARCH("Alto",E69)))</formula>
    </cfRule>
    <cfRule type="containsText" dxfId="6364" priority="1319" operator="containsText" text="Alto">
      <formula>NOT(ISERROR(SEARCH("Alto",E69)))</formula>
    </cfRule>
    <cfRule type="colorScale" priority="1260">
      <colorScale>
        <cfvo type="min"/>
        <cfvo type="max"/>
        <color theme="4" tint="0.59999389629810485"/>
        <color rgb="FF0070C0"/>
      </colorScale>
    </cfRule>
    <cfRule type="containsText" dxfId="6363" priority="1261" operator="containsText" text="Baixo">
      <formula>NOT(ISERROR(SEARCH("Baixo",E69)))</formula>
    </cfRule>
    <cfRule type="containsText" dxfId="6362" priority="1262" operator="containsText" text="Médio">
      <formula>NOT(ISERROR(SEARCH("Médio",E69)))</formula>
    </cfRule>
    <cfRule type="containsText" dxfId="6361" priority="1263" operator="containsText" text="Alto">
      <formula>NOT(ISERROR(SEARCH("Alto",E69)))</formula>
    </cfRule>
    <cfRule type="containsText" dxfId="6360" priority="1397" operator="containsText" text="Baixo">
      <formula>NOT(ISERROR(SEARCH("Baixo",E69)))</formula>
    </cfRule>
    <cfRule type="colorScale" priority="1168">
      <colorScale>
        <cfvo type="min"/>
        <cfvo type="max"/>
        <color theme="4" tint="0.59999389629810485"/>
        <color rgb="FF0070C0"/>
      </colorScale>
    </cfRule>
    <cfRule type="containsText" dxfId="6359" priority="1169" operator="containsText" text="Baixo">
      <formula>NOT(ISERROR(SEARCH("Baixo",E69)))</formula>
    </cfRule>
    <cfRule type="colorScale" priority="1500">
      <colorScale>
        <cfvo type="min"/>
        <cfvo type="max"/>
        <color theme="4" tint="0.59999389629810485"/>
        <color rgb="FF0070C0"/>
      </colorScale>
    </cfRule>
    <cfRule type="colorScale" priority="1268">
      <colorScale>
        <cfvo type="min"/>
        <cfvo type="max"/>
        <color theme="4" tint="0.59999389629810485"/>
        <color rgb="FF0070C0"/>
      </colorScale>
    </cfRule>
    <cfRule type="containsText" dxfId="6358" priority="1269" operator="containsText" text="Baixo">
      <formula>NOT(ISERROR(SEARCH("Baixo",E69)))</formula>
    </cfRule>
    <cfRule type="containsText" dxfId="6357" priority="1270" operator="containsText" text="Médio">
      <formula>NOT(ISERROR(SEARCH("Médio",E69)))</formula>
    </cfRule>
    <cfRule type="containsText" dxfId="6356" priority="1271" operator="containsText" text="Alto">
      <formula>NOT(ISERROR(SEARCH("Alto",E69)))</formula>
    </cfRule>
    <cfRule type="containsText" dxfId="6355" priority="1501" operator="containsText" text="Baixo">
      <formula>NOT(ISERROR(SEARCH("Baixo",E69)))</formula>
    </cfRule>
    <cfRule type="containsText" dxfId="6354" priority="1502" operator="containsText" text="Médio">
      <formula>NOT(ISERROR(SEARCH("Médio",E69)))</formula>
    </cfRule>
    <cfRule type="containsText" dxfId="6353" priority="1503" operator="containsText" text="Alto">
      <formula>NOT(ISERROR(SEARCH("Alto",E69)))</formula>
    </cfRule>
    <cfRule type="colorScale" priority="1432">
      <colorScale>
        <cfvo type="min"/>
        <cfvo type="max"/>
        <color theme="4" tint="0.59999389629810485"/>
        <color rgb="FF0070C0"/>
      </colorScale>
    </cfRule>
    <cfRule type="containsText" dxfId="6352" priority="1433" operator="containsText" text="Baixo">
      <formula>NOT(ISERROR(SEARCH("Baixo",E69)))</formula>
    </cfRule>
    <cfRule type="containsText" dxfId="6351" priority="1434" operator="containsText" text="Médio">
      <formula>NOT(ISERROR(SEARCH("Médio",E69)))</formula>
    </cfRule>
    <cfRule type="containsText" dxfId="6350" priority="1435" operator="containsText" text="Alto">
      <formula>NOT(ISERROR(SEARCH("Alto",E69)))</formula>
    </cfRule>
    <cfRule type="colorScale" priority="1472">
      <colorScale>
        <cfvo type="min"/>
        <cfvo type="max"/>
        <color theme="4" tint="0.59999389629810485"/>
        <color rgb="FF0070C0"/>
      </colorScale>
    </cfRule>
    <cfRule type="colorScale" priority="1280">
      <colorScale>
        <cfvo type="min"/>
        <cfvo type="max"/>
        <color theme="4" tint="0.59999389629810485"/>
        <color rgb="FF0070C0"/>
      </colorScale>
    </cfRule>
    <cfRule type="containsText" dxfId="6349" priority="1281" operator="containsText" text="Baixo">
      <formula>NOT(ISERROR(SEARCH("Baixo",E69)))</formula>
    </cfRule>
    <cfRule type="containsText" dxfId="6348" priority="1282" operator="containsText" text="Médio">
      <formula>NOT(ISERROR(SEARCH("Médio",E69)))</formula>
    </cfRule>
    <cfRule type="containsText" dxfId="6347" priority="1283" operator="containsText" text="Alto">
      <formula>NOT(ISERROR(SEARCH("Alto",E69)))</formula>
    </cfRule>
    <cfRule type="containsText" dxfId="6346" priority="1170" operator="containsText" text="Médio">
      <formula>NOT(ISERROR(SEARCH("Médio",E69)))</formula>
    </cfRule>
    <cfRule type="colorScale" priority="1524">
      <colorScale>
        <cfvo type="min"/>
        <cfvo type="max"/>
        <color theme="4" tint="0.59999389629810485"/>
        <color rgb="FF0070C0"/>
      </colorScale>
    </cfRule>
    <cfRule type="colorScale" priority="1484">
      <colorScale>
        <cfvo type="min"/>
        <cfvo type="max"/>
        <color theme="4" tint="0.59999389629810485"/>
        <color rgb="FF0070C0"/>
      </colorScale>
    </cfRule>
    <cfRule type="containsText" dxfId="6345" priority="1485" operator="containsText" text="Baixo">
      <formula>NOT(ISERROR(SEARCH("Baixo",E69)))</formula>
    </cfRule>
    <cfRule type="containsText" dxfId="6344" priority="1486" operator="containsText" text="Médio">
      <formula>NOT(ISERROR(SEARCH("Médio",E69)))</formula>
    </cfRule>
    <cfRule type="containsText" dxfId="6343" priority="1526" operator="containsText" text="Médio">
      <formula>NOT(ISERROR(SEARCH("Médio",E69)))</formula>
    </cfRule>
    <cfRule type="containsText" dxfId="6342" priority="1487" operator="containsText" text="Alto">
      <formula>NOT(ISERROR(SEARCH("Alto",E69)))</formula>
    </cfRule>
    <cfRule type="colorScale" priority="1408">
      <colorScale>
        <cfvo type="min"/>
        <cfvo type="max"/>
        <color theme="4" tint="0.59999389629810485"/>
        <color rgb="FF0070C0"/>
      </colorScale>
    </cfRule>
    <cfRule type="containsText" dxfId="6341" priority="1473" operator="containsText" text="Baixo">
      <formula>NOT(ISERROR(SEARCH("Baixo",E69)))</formula>
    </cfRule>
    <cfRule type="containsText" dxfId="6340" priority="1458" operator="containsText" text="Médio">
      <formula>NOT(ISERROR(SEARCH("Médio",E69)))</formula>
    </cfRule>
    <cfRule type="containsText" dxfId="6339" priority="1475" operator="containsText" text="Alto">
      <formula>NOT(ISERROR(SEARCH("Alto",E69)))</formula>
    </cfRule>
    <cfRule type="colorScale" priority="1440">
      <colorScale>
        <cfvo type="min"/>
        <cfvo type="max"/>
        <color theme="4" tint="0.59999389629810485"/>
        <color rgb="FF0070C0"/>
      </colorScale>
    </cfRule>
    <cfRule type="colorScale" priority="1296">
      <colorScale>
        <cfvo type="min"/>
        <cfvo type="max"/>
        <color theme="4" tint="0.59999389629810485"/>
        <color rgb="FF0070C0"/>
      </colorScale>
    </cfRule>
    <cfRule type="containsText" dxfId="6338" priority="1297" operator="containsText" text="Baixo">
      <formula>NOT(ISERROR(SEARCH("Baixo",E69)))</formula>
    </cfRule>
    <cfRule type="containsText" dxfId="6337" priority="1298" operator="containsText" text="Médio">
      <formula>NOT(ISERROR(SEARCH("Médio",E69)))</formula>
    </cfRule>
    <cfRule type="containsText" dxfId="6336" priority="1299" operator="containsText" text="Alto">
      <formula>NOT(ISERROR(SEARCH("Alto",E69)))</formula>
    </cfRule>
    <cfRule type="containsText" dxfId="6335" priority="1441" operator="containsText" text="Baixo">
      <formula>NOT(ISERROR(SEARCH("Baixo",E69)))</formula>
    </cfRule>
    <cfRule type="containsText" dxfId="6334" priority="1442" operator="containsText" text="Médio">
      <formula>NOT(ISERROR(SEARCH("Médio",E69)))</formula>
    </cfRule>
    <cfRule type="containsText" dxfId="6333" priority="1443" operator="containsText" text="Alto">
      <formula>NOT(ISERROR(SEARCH("Alto",E69)))</formula>
    </cfRule>
    <cfRule type="colorScale" priority="1388">
      <colorScale>
        <cfvo type="min"/>
        <cfvo type="max"/>
        <color theme="4" tint="0.59999389629810485"/>
        <color rgb="FF0070C0"/>
      </colorScale>
    </cfRule>
    <cfRule type="containsText" dxfId="6332" priority="1389" operator="containsText" text="Baixo">
      <formula>NOT(ISERROR(SEARCH("Baixo",E69)))</formula>
    </cfRule>
    <cfRule type="containsText" dxfId="6331" priority="1390" operator="containsText" text="Médio">
      <formula>NOT(ISERROR(SEARCH("Médio",E69)))</formula>
    </cfRule>
    <cfRule type="containsText" dxfId="6330" priority="1391" operator="containsText" text="Alto">
      <formula>NOT(ISERROR(SEARCH("Alto",E69)))</formula>
    </cfRule>
    <cfRule type="colorScale" priority="1492">
      <colorScale>
        <cfvo type="min"/>
        <cfvo type="max"/>
        <color theme="4" tint="0.59999389629810485"/>
        <color rgb="FF0070C0"/>
      </colorScale>
    </cfRule>
    <cfRule type="colorScale" priority="1308">
      <colorScale>
        <cfvo type="min"/>
        <cfvo type="max"/>
        <color theme="4" tint="0.59999389629810485"/>
        <color rgb="FF0070C0"/>
      </colorScale>
    </cfRule>
    <cfRule type="containsText" dxfId="6329" priority="1309" operator="containsText" text="Baixo">
      <formula>NOT(ISERROR(SEARCH("Baixo",E69)))</formula>
    </cfRule>
    <cfRule type="containsText" dxfId="6328" priority="1310" operator="containsText" text="Médio">
      <formula>NOT(ISERROR(SEARCH("Médio",E69)))</formula>
    </cfRule>
    <cfRule type="containsText" dxfId="6327" priority="1311" operator="containsText" text="Alto">
      <formula>NOT(ISERROR(SEARCH("Alto",E69)))</formula>
    </cfRule>
    <cfRule type="containsText" dxfId="6326" priority="1493" operator="containsText" text="Baixo">
      <formula>NOT(ISERROR(SEARCH("Baixo",E69)))</formula>
    </cfRule>
    <cfRule type="containsText" dxfId="6325" priority="1494" operator="containsText" text="Médio">
      <formula>NOT(ISERROR(SEARCH("Médio",E69)))</formula>
    </cfRule>
    <cfRule type="colorScale" priority="1208">
      <colorScale>
        <cfvo type="min"/>
        <cfvo type="max"/>
        <color theme="4" tint="0.59999389629810485"/>
        <color rgb="FF0070C0"/>
      </colorScale>
    </cfRule>
    <cfRule type="colorScale" priority="1548">
      <colorScale>
        <cfvo type="min"/>
        <cfvo type="max"/>
        <color theme="4" tint="0.59999389629810485"/>
        <color rgb="FF0070C0"/>
      </colorScale>
    </cfRule>
    <cfRule type="containsText" dxfId="6324" priority="1549" operator="containsText" text="Baixo">
      <formula>NOT(ISERROR(SEARCH("Baixo",E69)))</formula>
    </cfRule>
    <cfRule type="containsText" dxfId="6323" priority="1550" operator="containsText" text="Médio">
      <formula>NOT(ISERROR(SEARCH("Médio",E69)))</formula>
    </cfRule>
    <cfRule type="containsText" dxfId="6322" priority="1551" operator="containsText" text="Alto">
      <formula>NOT(ISERROR(SEARCH("Alto",E69)))</formula>
    </cfRule>
    <cfRule type="colorScale" priority="1560">
      <colorScale>
        <cfvo type="min"/>
        <cfvo type="max"/>
        <color theme="4" tint="0.59999389629810485"/>
        <color rgb="FF0070C0"/>
      </colorScale>
    </cfRule>
    <cfRule type="containsText" dxfId="6321" priority="1561" operator="containsText" text="Baixo">
      <formula>NOT(ISERROR(SEARCH("Baixo",E69)))</formula>
    </cfRule>
    <cfRule type="containsText" dxfId="6320" priority="1562" operator="containsText" text="Médio">
      <formula>NOT(ISERROR(SEARCH("Médio",E69)))</formula>
    </cfRule>
    <cfRule type="containsText" dxfId="6319" priority="1563" operator="containsText" text="Alto">
      <formula>NOT(ISERROR(SEARCH("Alto",E69)))</formula>
    </cfRule>
    <cfRule type="colorScale" priority="1576">
      <colorScale>
        <cfvo type="min"/>
        <cfvo type="max"/>
        <color theme="4" tint="0.59999389629810485"/>
        <color rgb="FF0070C0"/>
      </colorScale>
    </cfRule>
    <cfRule type="containsText" dxfId="6318" priority="1577" operator="containsText" text="Baixo">
      <formula>NOT(ISERROR(SEARCH("Baixo",E69)))</formula>
    </cfRule>
    <cfRule type="containsText" dxfId="6317" priority="1578" operator="containsText" text="Médio">
      <formula>NOT(ISERROR(SEARCH("Médio",E69)))</formula>
    </cfRule>
    <cfRule type="containsText" dxfId="6316" priority="1579" operator="containsText" text="Alto">
      <formula>NOT(ISERROR(SEARCH("Alto",E69)))</formula>
    </cfRule>
    <cfRule type="colorScale" priority="1592">
      <colorScale>
        <cfvo type="min"/>
        <cfvo type="max"/>
        <color theme="4" tint="0.59999389629810485"/>
        <color rgb="FF0070C0"/>
      </colorScale>
    </cfRule>
    <cfRule type="containsText" dxfId="6315" priority="1593" operator="containsText" text="Baixo">
      <formula>NOT(ISERROR(SEARCH("Baixo",E69)))</formula>
    </cfRule>
    <cfRule type="containsText" dxfId="6314" priority="1594" operator="containsText" text="Médio">
      <formula>NOT(ISERROR(SEARCH("Médio",E69)))</formula>
    </cfRule>
    <cfRule type="containsText" dxfId="6313" priority="1595" operator="containsText" text="Alto">
      <formula>NOT(ISERROR(SEARCH("Alto",E69)))</formula>
    </cfRule>
    <cfRule type="containsText" dxfId="6312" priority="1209" operator="containsText" text="Baixo">
      <formula>NOT(ISERROR(SEARCH("Baixo",E69)))</formula>
    </cfRule>
    <cfRule type="containsText" dxfId="6311" priority="1210" operator="containsText" text="Médio">
      <formula>NOT(ISERROR(SEARCH("Médio",E69)))</formula>
    </cfRule>
    <cfRule type="containsText" dxfId="6310" priority="1211" operator="containsText" text="Alto">
      <formula>NOT(ISERROR(SEARCH("Alto",E69)))</formula>
    </cfRule>
    <cfRule type="containsText" dxfId="6309" priority="1171" operator="containsText" text="Alto">
      <formula>NOT(ISERROR(SEARCH("Alto",E69)))</formula>
    </cfRule>
    <cfRule type="colorScale" priority="1616">
      <colorScale>
        <cfvo type="min"/>
        <cfvo type="max"/>
        <color theme="4" tint="0.59999389629810485"/>
        <color rgb="FF0070C0"/>
      </colorScale>
    </cfRule>
    <cfRule type="containsText" dxfId="6308" priority="1617" operator="containsText" text="Baixo">
      <formula>NOT(ISERROR(SEARCH("Baixo",E69)))</formula>
    </cfRule>
    <cfRule type="containsText" dxfId="6307" priority="1618" operator="containsText" text="Médio">
      <formula>NOT(ISERROR(SEARCH("Médio",E69)))</formula>
    </cfRule>
    <cfRule type="containsText" dxfId="6306" priority="1619" operator="containsText" text="Alto">
      <formula>NOT(ISERROR(SEARCH("Alto",E69)))</formula>
    </cfRule>
    <cfRule type="colorScale" priority="1624">
      <colorScale>
        <cfvo type="min"/>
        <cfvo type="max"/>
        <color theme="4" tint="0.59999389629810485"/>
        <color rgb="FF0070C0"/>
      </colorScale>
    </cfRule>
    <cfRule type="containsText" dxfId="6305" priority="1625" operator="containsText" text="Baixo">
      <formula>NOT(ISERROR(SEARCH("Baixo",E69)))</formula>
    </cfRule>
    <cfRule type="containsText" dxfId="6304" priority="1626" operator="containsText" text="Médio">
      <formula>NOT(ISERROR(SEARCH("Médio",E69)))</formula>
    </cfRule>
    <cfRule type="containsText" dxfId="6303" priority="1627" operator="containsText" text="Alto">
      <formula>NOT(ISERROR(SEARCH("Alto",E69)))</formula>
    </cfRule>
    <cfRule type="colorScale" priority="1644">
      <colorScale>
        <cfvo type="min"/>
        <cfvo type="max"/>
        <color theme="4" tint="0.59999389629810485"/>
        <color rgb="FF0070C0"/>
      </colorScale>
    </cfRule>
    <cfRule type="containsText" dxfId="6302" priority="1645" operator="containsText" text="Baixo">
      <formula>NOT(ISERROR(SEARCH("Baixo",E69)))</formula>
    </cfRule>
    <cfRule type="containsText" dxfId="6301" priority="1646" operator="containsText" text="Médio">
      <formula>NOT(ISERROR(SEARCH("Médio",E69)))</formula>
    </cfRule>
    <cfRule type="containsText" dxfId="6300" priority="1647" operator="containsText" text="Alto">
      <formula>NOT(ISERROR(SEARCH("Alto",E69)))</formula>
    </cfRule>
    <cfRule type="colorScale" priority="1672">
      <colorScale>
        <cfvo type="min"/>
        <cfvo type="max"/>
        <color theme="4" tint="0.59999389629810485"/>
        <color rgb="FF0070C0"/>
      </colorScale>
    </cfRule>
    <cfRule type="containsText" dxfId="6299" priority="1673" operator="containsText" text="Baixo">
      <formula>NOT(ISERROR(SEARCH("Baixo",E69)))</formula>
    </cfRule>
    <cfRule type="containsText" dxfId="6298" priority="1674" operator="containsText" text="Médio">
      <formula>NOT(ISERROR(SEARCH("Médio",E69)))</formula>
    </cfRule>
    <cfRule type="containsText" dxfId="6297" priority="1675" operator="containsText" text="Alto">
      <formula>NOT(ISERROR(SEARCH("Alto",E69)))</formula>
    </cfRule>
    <cfRule type="colorScale" priority="1148">
      <colorScale>
        <cfvo type="min"/>
        <cfvo type="max"/>
        <color theme="4" tint="0.59999389629810485"/>
        <color rgb="FF0070C0"/>
      </colorScale>
    </cfRule>
    <cfRule type="containsText" dxfId="6296" priority="1149" operator="containsText" text="Baixo">
      <formula>NOT(ISERROR(SEARCH("Baixo",E69)))</formula>
    </cfRule>
    <cfRule type="containsText" dxfId="6295" priority="1150" operator="containsText" text="Médio">
      <formula>NOT(ISERROR(SEARCH("Médio",E69)))</formula>
    </cfRule>
    <cfRule type="containsText" dxfId="6294" priority="1409" operator="containsText" text="Baixo">
      <formula>NOT(ISERROR(SEARCH("Baixo",E69)))</formula>
    </cfRule>
    <cfRule type="containsText" dxfId="6293" priority="1410" operator="containsText" text="Médio">
      <formula>NOT(ISERROR(SEARCH("Médio",E69)))</formula>
    </cfRule>
    <cfRule type="containsText" dxfId="6292" priority="1411" operator="containsText" text="Alto">
      <formula>NOT(ISERROR(SEARCH("Alto",E69)))</formula>
    </cfRule>
    <cfRule type="containsText" dxfId="6291" priority="1474" operator="containsText" text="Médio">
      <formula>NOT(ISERROR(SEARCH("Médio",E69)))</formula>
    </cfRule>
  </conditionalFormatting>
  <conditionalFormatting sqref="E70">
    <cfRule type="containsText" dxfId="6290" priority="1245" operator="containsText" text="Baixo">
      <formula>NOT(ISERROR(SEARCH("Baixo",E70)))</formula>
    </cfRule>
    <cfRule type="containsText" dxfId="6289" priority="1246" operator="containsText" text="Médio">
      <formula>NOT(ISERROR(SEARCH("Médio",E70)))</formula>
    </cfRule>
    <cfRule type="containsText" dxfId="6288" priority="1247" operator="containsText" text="Alto">
      <formula>NOT(ISERROR(SEARCH("Alto",E70)))</formula>
    </cfRule>
    <cfRule type="colorScale" priority="1252">
      <colorScale>
        <cfvo type="min"/>
        <cfvo type="max"/>
        <color theme="4" tint="0.59999389629810485"/>
        <color rgb="FF0070C0"/>
      </colorScale>
    </cfRule>
    <cfRule type="containsText" dxfId="6287" priority="1253" operator="containsText" text="Baixo">
      <formula>NOT(ISERROR(SEARCH("Baixo",E70)))</formula>
    </cfRule>
    <cfRule type="containsText" dxfId="6286" priority="1254" operator="containsText" text="Médio">
      <formula>NOT(ISERROR(SEARCH("Médio",E70)))</formula>
    </cfRule>
    <cfRule type="containsText" dxfId="6285" priority="1255" operator="containsText" text="Alto">
      <formula>NOT(ISERROR(SEARCH("Alto",E70)))</formula>
    </cfRule>
    <cfRule type="colorScale" priority="1256">
      <colorScale>
        <cfvo type="min"/>
        <cfvo type="max"/>
        <color theme="4" tint="0.59999389629810485"/>
        <color rgb="FF0070C0"/>
      </colorScale>
    </cfRule>
    <cfRule type="containsText" dxfId="6284" priority="1257" operator="containsText" text="Baixo">
      <formula>NOT(ISERROR(SEARCH("Baixo",E70)))</formula>
    </cfRule>
    <cfRule type="containsText" dxfId="6283" priority="1258" operator="containsText" text="Médio">
      <formula>NOT(ISERROR(SEARCH("Médio",E70)))</formula>
    </cfRule>
    <cfRule type="containsText" dxfId="6282" priority="1259" operator="containsText" text="Alto">
      <formula>NOT(ISERROR(SEARCH("Alto",E70)))</formula>
    </cfRule>
    <cfRule type="colorScale" priority="1264">
      <colorScale>
        <cfvo type="min"/>
        <cfvo type="max"/>
        <color theme="4" tint="0.59999389629810485"/>
        <color rgb="FF0070C0"/>
      </colorScale>
    </cfRule>
    <cfRule type="containsText" dxfId="6281" priority="1265" operator="containsText" text="Baixo">
      <formula>NOT(ISERROR(SEARCH("Baixo",E70)))</formula>
    </cfRule>
    <cfRule type="containsText" dxfId="6280" priority="1266" operator="containsText" text="Médio">
      <formula>NOT(ISERROR(SEARCH("Médio",E70)))</formula>
    </cfRule>
    <cfRule type="containsText" dxfId="6279" priority="1267" operator="containsText" text="Alto">
      <formula>NOT(ISERROR(SEARCH("Alto",E70)))</formula>
    </cfRule>
    <cfRule type="colorScale" priority="1272">
      <colorScale>
        <cfvo type="min"/>
        <cfvo type="max"/>
        <color theme="4" tint="0.59999389629810485"/>
        <color rgb="FF0070C0"/>
      </colorScale>
    </cfRule>
    <cfRule type="containsText" dxfId="6278" priority="1273" operator="containsText" text="Baixo">
      <formula>NOT(ISERROR(SEARCH("Baixo",E70)))</formula>
    </cfRule>
    <cfRule type="containsText" dxfId="6277" priority="1274" operator="containsText" text="Médio">
      <formula>NOT(ISERROR(SEARCH("Médio",E70)))</formula>
    </cfRule>
    <cfRule type="containsText" dxfId="6276" priority="1275" operator="containsText" text="Alto">
      <formula>NOT(ISERROR(SEARCH("Alto",E70)))</formula>
    </cfRule>
    <cfRule type="colorScale" priority="1276">
      <colorScale>
        <cfvo type="min"/>
        <cfvo type="max"/>
        <color theme="4" tint="0.59999389629810485"/>
        <color rgb="FF0070C0"/>
      </colorScale>
    </cfRule>
    <cfRule type="containsText" dxfId="6275" priority="1277" operator="containsText" text="Baixo">
      <formula>NOT(ISERROR(SEARCH("Baixo",E70)))</formula>
    </cfRule>
    <cfRule type="containsText" dxfId="6274" priority="1278" operator="containsText" text="Médio">
      <formula>NOT(ISERROR(SEARCH("Médio",E70)))</formula>
    </cfRule>
    <cfRule type="containsText" dxfId="6273" priority="1279" operator="containsText" text="Alto">
      <formula>NOT(ISERROR(SEARCH("Alto",E70)))</formula>
    </cfRule>
    <cfRule type="colorScale" priority="1292">
      <colorScale>
        <cfvo type="min"/>
        <cfvo type="max"/>
        <color theme="4" tint="0.59999389629810485"/>
        <color rgb="FF0070C0"/>
      </colorScale>
    </cfRule>
    <cfRule type="containsText" dxfId="6272" priority="1293" operator="containsText" text="Baixo">
      <formula>NOT(ISERROR(SEARCH("Baixo",E70)))</formula>
    </cfRule>
    <cfRule type="containsText" dxfId="6271" priority="1294" operator="containsText" text="Médio">
      <formula>NOT(ISERROR(SEARCH("Médio",E70)))</formula>
    </cfRule>
    <cfRule type="containsText" dxfId="6270" priority="1295" operator="containsText" text="Alto">
      <formula>NOT(ISERROR(SEARCH("Alto",E70)))</formula>
    </cfRule>
    <cfRule type="colorScale" priority="1300">
      <colorScale>
        <cfvo type="min"/>
        <cfvo type="max"/>
        <color theme="4" tint="0.59999389629810485"/>
        <color rgb="FF0070C0"/>
      </colorScale>
    </cfRule>
    <cfRule type="containsText" dxfId="6269" priority="1301" operator="containsText" text="Baixo">
      <formula>NOT(ISERROR(SEARCH("Baixo",E70)))</formula>
    </cfRule>
    <cfRule type="containsText" dxfId="6268" priority="1302" operator="containsText" text="Médio">
      <formula>NOT(ISERROR(SEARCH("Médio",E70)))</formula>
    </cfRule>
    <cfRule type="containsText" dxfId="6267" priority="1303" operator="containsText" text="Alto">
      <formula>NOT(ISERROR(SEARCH("Alto",E70)))</formula>
    </cfRule>
    <cfRule type="colorScale" priority="1304">
      <colorScale>
        <cfvo type="min"/>
        <cfvo type="max"/>
        <color theme="4" tint="0.59999389629810485"/>
        <color rgb="FF0070C0"/>
      </colorScale>
    </cfRule>
    <cfRule type="containsText" dxfId="6266" priority="1305" operator="containsText" text="Baixo">
      <formula>NOT(ISERROR(SEARCH("Baixo",E70)))</formula>
    </cfRule>
    <cfRule type="containsText" dxfId="6265" priority="1306" operator="containsText" text="Médio">
      <formula>NOT(ISERROR(SEARCH("Médio",E70)))</formula>
    </cfRule>
    <cfRule type="containsText" dxfId="6264" priority="1307" operator="containsText" text="Alto">
      <formula>NOT(ISERROR(SEARCH("Alto",E70)))</formula>
    </cfRule>
    <cfRule type="colorScale" priority="1312">
      <colorScale>
        <cfvo type="min"/>
        <cfvo type="max"/>
        <color theme="4" tint="0.59999389629810485"/>
        <color rgb="FF0070C0"/>
      </colorScale>
    </cfRule>
    <cfRule type="containsText" dxfId="6263" priority="1313" operator="containsText" text="Baixo">
      <formula>NOT(ISERROR(SEARCH("Baixo",E70)))</formula>
    </cfRule>
    <cfRule type="containsText" dxfId="6262" priority="1314" operator="containsText" text="Médio">
      <formula>NOT(ISERROR(SEARCH("Médio",E70)))</formula>
    </cfRule>
    <cfRule type="containsText" dxfId="6261" priority="1315" operator="containsText" text="Alto">
      <formula>NOT(ISERROR(SEARCH("Alto",E70)))</formula>
    </cfRule>
    <cfRule type="colorScale" priority="1320">
      <colorScale>
        <cfvo type="min"/>
        <cfvo type="max"/>
        <color theme="4" tint="0.59999389629810485"/>
        <color rgb="FF0070C0"/>
      </colorScale>
    </cfRule>
    <cfRule type="containsText" dxfId="6260" priority="1321" operator="containsText" text="Baixo">
      <formula>NOT(ISERROR(SEARCH("Baixo",E70)))</formula>
    </cfRule>
    <cfRule type="containsText" dxfId="6259" priority="1322" operator="containsText" text="Médio">
      <formula>NOT(ISERROR(SEARCH("Médio",E70)))</formula>
    </cfRule>
    <cfRule type="containsText" dxfId="6258" priority="1323" operator="containsText" text="Alto">
      <formula>NOT(ISERROR(SEARCH("Alto",E70)))</formula>
    </cfRule>
    <cfRule type="colorScale" priority="1332">
      <colorScale>
        <cfvo type="min"/>
        <cfvo type="max"/>
        <color theme="4" tint="0.59999389629810485"/>
        <color rgb="FF0070C0"/>
      </colorScale>
    </cfRule>
    <cfRule type="containsText" dxfId="6257" priority="1333" operator="containsText" text="Baixo">
      <formula>NOT(ISERROR(SEARCH("Baixo",E70)))</formula>
    </cfRule>
    <cfRule type="containsText" dxfId="6256" priority="1334" operator="containsText" text="Médio">
      <formula>NOT(ISERROR(SEARCH("Médio",E70)))</formula>
    </cfRule>
    <cfRule type="containsText" dxfId="6255" priority="1335" operator="containsText" text="Alto">
      <formula>NOT(ISERROR(SEARCH("Alto",E70)))</formula>
    </cfRule>
    <cfRule type="colorScale" priority="1336">
      <colorScale>
        <cfvo type="min"/>
        <cfvo type="max"/>
        <color theme="4" tint="0.59999389629810485"/>
        <color rgb="FF0070C0"/>
      </colorScale>
    </cfRule>
    <cfRule type="containsText" dxfId="6254" priority="1337" operator="containsText" text="Baixo">
      <formula>NOT(ISERROR(SEARCH("Baixo",E70)))</formula>
    </cfRule>
    <cfRule type="containsText" dxfId="6253" priority="1339" operator="containsText" text="Alto">
      <formula>NOT(ISERROR(SEARCH("Alto",E70)))</formula>
    </cfRule>
    <cfRule type="colorScale" priority="1340">
      <colorScale>
        <cfvo type="min"/>
        <cfvo type="max"/>
        <color theme="4" tint="0.59999389629810485"/>
        <color rgb="FF0070C0"/>
      </colorScale>
    </cfRule>
    <cfRule type="containsText" dxfId="6252" priority="1341" operator="containsText" text="Baixo">
      <formula>NOT(ISERROR(SEARCH("Baixo",E70)))</formula>
    </cfRule>
    <cfRule type="containsText" dxfId="6251" priority="1342" operator="containsText" text="Médio">
      <formula>NOT(ISERROR(SEARCH("Médio",E70)))</formula>
    </cfRule>
    <cfRule type="containsText" dxfId="6250" priority="1343" operator="containsText" text="Alto">
      <formula>NOT(ISERROR(SEARCH("Alto",E70)))</formula>
    </cfRule>
    <cfRule type="colorScale" priority="1344">
      <colorScale>
        <cfvo type="min"/>
        <cfvo type="max"/>
        <color theme="4" tint="0.59999389629810485"/>
        <color rgb="FF0070C0"/>
      </colorScale>
    </cfRule>
    <cfRule type="containsText" dxfId="6249" priority="1345" operator="containsText" text="Baixo">
      <formula>NOT(ISERROR(SEARCH("Baixo",E70)))</formula>
    </cfRule>
    <cfRule type="containsText" dxfId="6248" priority="1346" operator="containsText" text="Médio">
      <formula>NOT(ISERROR(SEARCH("Médio",E70)))</formula>
    </cfRule>
    <cfRule type="containsText" dxfId="6247" priority="1347" operator="containsText" text="Alto">
      <formula>NOT(ISERROR(SEARCH("Alto",E70)))</formula>
    </cfRule>
    <cfRule type="colorScale" priority="1352">
      <colorScale>
        <cfvo type="min"/>
        <cfvo type="max"/>
        <color theme="4" tint="0.59999389629810485"/>
        <color rgb="FF0070C0"/>
      </colorScale>
    </cfRule>
    <cfRule type="containsText" dxfId="6246" priority="1353" operator="containsText" text="Baixo">
      <formula>NOT(ISERROR(SEARCH("Baixo",E70)))</formula>
    </cfRule>
    <cfRule type="containsText" dxfId="6245" priority="1354" operator="containsText" text="Médio">
      <formula>NOT(ISERROR(SEARCH("Médio",E70)))</formula>
    </cfRule>
    <cfRule type="containsText" dxfId="6244" priority="1355" operator="containsText" text="Alto">
      <formula>NOT(ISERROR(SEARCH("Alto",E70)))</formula>
    </cfRule>
    <cfRule type="colorScale" priority="1356">
      <colorScale>
        <cfvo type="min"/>
        <cfvo type="max"/>
        <color theme="4" tint="0.59999389629810485"/>
        <color rgb="FF0070C0"/>
      </colorScale>
    </cfRule>
    <cfRule type="containsText" dxfId="6243" priority="1357" operator="containsText" text="Baixo">
      <formula>NOT(ISERROR(SEARCH("Baixo",E70)))</formula>
    </cfRule>
    <cfRule type="containsText" dxfId="6242" priority="1358" operator="containsText" text="Médio">
      <formula>NOT(ISERROR(SEARCH("Médio",E70)))</formula>
    </cfRule>
    <cfRule type="containsText" dxfId="6241" priority="1359" operator="containsText" text="Alto">
      <formula>NOT(ISERROR(SEARCH("Alto",E70)))</formula>
    </cfRule>
    <cfRule type="colorScale" priority="1360">
      <colorScale>
        <cfvo type="min"/>
        <cfvo type="max"/>
        <color theme="4" tint="0.59999389629810485"/>
        <color rgb="FF0070C0"/>
      </colorScale>
    </cfRule>
    <cfRule type="containsText" dxfId="6240" priority="1361" operator="containsText" text="Baixo">
      <formula>NOT(ISERROR(SEARCH("Baixo",E70)))</formula>
    </cfRule>
    <cfRule type="containsText" dxfId="6239" priority="1362" operator="containsText" text="Médio">
      <formula>NOT(ISERROR(SEARCH("Médio",E70)))</formula>
    </cfRule>
    <cfRule type="containsText" dxfId="6238" priority="1363" operator="containsText" text="Alto">
      <formula>NOT(ISERROR(SEARCH("Alto",E70)))</formula>
    </cfRule>
    <cfRule type="colorScale" priority="1372">
      <colorScale>
        <cfvo type="min"/>
        <cfvo type="max"/>
        <color theme="4" tint="0.59999389629810485"/>
        <color rgb="FF0070C0"/>
      </colorScale>
    </cfRule>
    <cfRule type="containsText" dxfId="6237" priority="1373" operator="containsText" text="Baixo">
      <formula>NOT(ISERROR(SEARCH("Baixo",E70)))</formula>
    </cfRule>
    <cfRule type="containsText" dxfId="6236" priority="1374" operator="containsText" text="Médio">
      <formula>NOT(ISERROR(SEARCH("Médio",E70)))</formula>
    </cfRule>
    <cfRule type="containsText" dxfId="6235" priority="1375" operator="containsText" text="Alto">
      <formula>NOT(ISERROR(SEARCH("Alto",E70)))</formula>
    </cfRule>
    <cfRule type="colorScale" priority="1376">
      <colorScale>
        <cfvo type="min"/>
        <cfvo type="max"/>
        <color theme="4" tint="0.59999389629810485"/>
        <color rgb="FF0070C0"/>
      </colorScale>
    </cfRule>
    <cfRule type="containsText" dxfId="6234" priority="1377" operator="containsText" text="Baixo">
      <formula>NOT(ISERROR(SEARCH("Baixo",E70)))</formula>
    </cfRule>
    <cfRule type="containsText" dxfId="6233" priority="1378" operator="containsText" text="Médio">
      <formula>NOT(ISERROR(SEARCH("Médio",E70)))</formula>
    </cfRule>
    <cfRule type="containsText" dxfId="6232" priority="1379" operator="containsText" text="Alto">
      <formula>NOT(ISERROR(SEARCH("Alto",E70)))</formula>
    </cfRule>
    <cfRule type="colorScale" priority="1380">
      <colorScale>
        <cfvo type="min"/>
        <cfvo type="max"/>
        <color theme="4" tint="0.59999389629810485"/>
        <color rgb="FF0070C0"/>
      </colorScale>
    </cfRule>
    <cfRule type="containsText" dxfId="6231" priority="1381" operator="containsText" text="Baixo">
      <formula>NOT(ISERROR(SEARCH("Baixo",E70)))</formula>
    </cfRule>
    <cfRule type="containsText" dxfId="6230" priority="1382" operator="containsText" text="Médio">
      <formula>NOT(ISERROR(SEARCH("Médio",E70)))</formula>
    </cfRule>
    <cfRule type="containsText" dxfId="6229" priority="1383" operator="containsText" text="Alto">
      <formula>NOT(ISERROR(SEARCH("Alto",E70)))</formula>
    </cfRule>
    <cfRule type="colorScale" priority="1384">
      <colorScale>
        <cfvo type="min"/>
        <cfvo type="max"/>
        <color theme="4" tint="0.59999389629810485"/>
        <color rgb="FF0070C0"/>
      </colorScale>
    </cfRule>
    <cfRule type="containsText" dxfId="6228" priority="1385" operator="containsText" text="Baixo">
      <formula>NOT(ISERROR(SEARCH("Baixo",E70)))</formula>
    </cfRule>
    <cfRule type="containsText" dxfId="6227" priority="1386" operator="containsText" text="Médio">
      <formula>NOT(ISERROR(SEARCH("Médio",E70)))</formula>
    </cfRule>
    <cfRule type="containsText" dxfId="6226" priority="1387" operator="containsText" text="Alto">
      <formula>NOT(ISERROR(SEARCH("Alto",E70)))</formula>
    </cfRule>
    <cfRule type="colorScale" priority="1392">
      <colorScale>
        <cfvo type="min"/>
        <cfvo type="max"/>
        <color theme="4" tint="0.59999389629810485"/>
        <color rgb="FF0070C0"/>
      </colorScale>
    </cfRule>
    <cfRule type="containsText" dxfId="6225" priority="1393" operator="containsText" text="Baixo">
      <formula>NOT(ISERROR(SEARCH("Baixo",E70)))</formula>
    </cfRule>
    <cfRule type="containsText" dxfId="6224" priority="1394" operator="containsText" text="Médio">
      <formula>NOT(ISERROR(SEARCH("Médio",E70)))</formula>
    </cfRule>
    <cfRule type="containsText" dxfId="6223" priority="1395" operator="containsText" text="Alto">
      <formula>NOT(ISERROR(SEARCH("Alto",E70)))</formula>
    </cfRule>
    <cfRule type="colorScale" priority="1400">
      <colorScale>
        <cfvo type="min"/>
        <cfvo type="max"/>
        <color theme="4" tint="0.59999389629810485"/>
        <color rgb="FF0070C0"/>
      </colorScale>
    </cfRule>
    <cfRule type="containsText" dxfId="6222" priority="1401" operator="containsText" text="Baixo">
      <formula>NOT(ISERROR(SEARCH("Baixo",E70)))</formula>
    </cfRule>
    <cfRule type="containsText" dxfId="6221" priority="1402" operator="containsText" text="Médio">
      <formula>NOT(ISERROR(SEARCH("Médio",E70)))</formula>
    </cfRule>
    <cfRule type="containsText" dxfId="6220" priority="1403" operator="containsText" text="Alto">
      <formula>NOT(ISERROR(SEARCH("Alto",E70)))</formula>
    </cfRule>
    <cfRule type="colorScale" priority="1404">
      <colorScale>
        <cfvo type="min"/>
        <cfvo type="max"/>
        <color theme="4" tint="0.59999389629810485"/>
        <color rgb="FF0070C0"/>
      </colorScale>
    </cfRule>
    <cfRule type="containsText" dxfId="6219" priority="1405" operator="containsText" text="Baixo">
      <formula>NOT(ISERROR(SEARCH("Baixo",E70)))</formula>
    </cfRule>
    <cfRule type="containsText" dxfId="6218" priority="1406" operator="containsText" text="Médio">
      <formula>NOT(ISERROR(SEARCH("Médio",E70)))</formula>
    </cfRule>
    <cfRule type="containsText" dxfId="6217" priority="1407" operator="containsText" text="Alto">
      <formula>NOT(ISERROR(SEARCH("Alto",E70)))</formula>
    </cfRule>
    <cfRule type="colorScale" priority="1416">
      <colorScale>
        <cfvo type="min"/>
        <cfvo type="max"/>
        <color theme="4" tint="0.59999389629810485"/>
        <color rgb="FF0070C0"/>
      </colorScale>
    </cfRule>
    <cfRule type="containsText" dxfId="6216" priority="1417" operator="containsText" text="Baixo">
      <formula>NOT(ISERROR(SEARCH("Baixo",E70)))</formula>
    </cfRule>
    <cfRule type="containsText" dxfId="6215" priority="1418" operator="containsText" text="Médio">
      <formula>NOT(ISERROR(SEARCH("Médio",E70)))</formula>
    </cfRule>
    <cfRule type="containsText" dxfId="6214" priority="1419" operator="containsText" text="Alto">
      <formula>NOT(ISERROR(SEARCH("Alto",E70)))</formula>
    </cfRule>
    <cfRule type="colorScale" priority="1420">
      <colorScale>
        <cfvo type="min"/>
        <cfvo type="max"/>
        <color theme="4" tint="0.59999389629810485"/>
        <color rgb="FF0070C0"/>
      </colorScale>
    </cfRule>
    <cfRule type="containsText" dxfId="6213" priority="1421" operator="containsText" text="Baixo">
      <formula>NOT(ISERROR(SEARCH("Baixo",E70)))</formula>
    </cfRule>
    <cfRule type="containsText" dxfId="6212" priority="1422" operator="containsText" text="Médio">
      <formula>NOT(ISERROR(SEARCH("Médio",E70)))</formula>
    </cfRule>
    <cfRule type="containsText" dxfId="6211" priority="1423" operator="containsText" text="Alto">
      <formula>NOT(ISERROR(SEARCH("Alto",E70)))</formula>
    </cfRule>
    <cfRule type="colorScale" priority="1424">
      <colorScale>
        <cfvo type="min"/>
        <cfvo type="max"/>
        <color theme="4" tint="0.59999389629810485"/>
        <color rgb="FF0070C0"/>
      </colorScale>
    </cfRule>
    <cfRule type="containsText" dxfId="6210" priority="1425" operator="containsText" text="Baixo">
      <formula>NOT(ISERROR(SEARCH("Baixo",E70)))</formula>
    </cfRule>
    <cfRule type="containsText" dxfId="6209" priority="1426" operator="containsText" text="Médio">
      <formula>NOT(ISERROR(SEARCH("Médio",E70)))</formula>
    </cfRule>
    <cfRule type="containsText" dxfId="6208" priority="1427" operator="containsText" text="Alto">
      <formula>NOT(ISERROR(SEARCH("Alto",E70)))</formula>
    </cfRule>
    <cfRule type="colorScale" priority="1428">
      <colorScale>
        <cfvo type="min"/>
        <cfvo type="max"/>
        <color theme="4" tint="0.59999389629810485"/>
        <color rgb="FF0070C0"/>
      </colorScale>
    </cfRule>
    <cfRule type="containsText" dxfId="6207" priority="1429" operator="containsText" text="Baixo">
      <formula>NOT(ISERROR(SEARCH("Baixo",E70)))</formula>
    </cfRule>
    <cfRule type="containsText" dxfId="6206" priority="1430" operator="containsText" text="Médio">
      <formula>NOT(ISERROR(SEARCH("Médio",E70)))</formula>
    </cfRule>
    <cfRule type="containsText" dxfId="6205" priority="1431" operator="containsText" text="Alto">
      <formula>NOT(ISERROR(SEARCH("Alto",E70)))</formula>
    </cfRule>
    <cfRule type="colorScale" priority="1436">
      <colorScale>
        <cfvo type="min"/>
        <cfvo type="max"/>
        <color theme="4" tint="0.59999389629810485"/>
        <color rgb="FF0070C0"/>
      </colorScale>
    </cfRule>
    <cfRule type="containsText" dxfId="6204" priority="1437" operator="containsText" text="Baixo">
      <formula>NOT(ISERROR(SEARCH("Baixo",E70)))</formula>
    </cfRule>
    <cfRule type="containsText" dxfId="6203" priority="1438" operator="containsText" text="Médio">
      <formula>NOT(ISERROR(SEARCH("Médio",E70)))</formula>
    </cfRule>
    <cfRule type="containsText" dxfId="6202" priority="1439" operator="containsText" text="Alto">
      <formula>NOT(ISERROR(SEARCH("Alto",E70)))</formula>
    </cfRule>
    <cfRule type="colorScale" priority="1444">
      <colorScale>
        <cfvo type="min"/>
        <cfvo type="max"/>
        <color theme="4" tint="0.59999389629810485"/>
        <color rgb="FF0070C0"/>
      </colorScale>
    </cfRule>
    <cfRule type="containsText" dxfId="6201" priority="1445" operator="containsText" text="Baixo">
      <formula>NOT(ISERROR(SEARCH("Baixo",E70)))</formula>
    </cfRule>
    <cfRule type="containsText" dxfId="6200" priority="1446" operator="containsText" text="Médio">
      <formula>NOT(ISERROR(SEARCH("Médio",E70)))</formula>
    </cfRule>
    <cfRule type="containsText" dxfId="6199" priority="1447" operator="containsText" text="Alto">
      <formula>NOT(ISERROR(SEARCH("Alto",E70)))</formula>
    </cfRule>
    <cfRule type="colorScale" priority="1448">
      <colorScale>
        <cfvo type="min"/>
        <cfvo type="max"/>
        <color theme="4" tint="0.59999389629810485"/>
        <color rgb="FF0070C0"/>
      </colorScale>
    </cfRule>
    <cfRule type="containsText" dxfId="6198" priority="1449" operator="containsText" text="Baixo">
      <formula>NOT(ISERROR(SEARCH("Baixo",E70)))</formula>
    </cfRule>
    <cfRule type="containsText" dxfId="6197" priority="1450" operator="containsText" text="Médio">
      <formula>NOT(ISERROR(SEARCH("Médio",E70)))</formula>
    </cfRule>
    <cfRule type="containsText" dxfId="6196" priority="1451" operator="containsText" text="Alto">
      <formula>NOT(ISERROR(SEARCH("Alto",E70)))</formula>
    </cfRule>
    <cfRule type="colorScale" priority="1452">
      <colorScale>
        <cfvo type="min"/>
        <cfvo type="max"/>
        <color theme="4" tint="0.59999389629810485"/>
        <color rgb="FF0070C0"/>
      </colorScale>
    </cfRule>
    <cfRule type="containsText" dxfId="6195" priority="1453" operator="containsText" text="Baixo">
      <formula>NOT(ISERROR(SEARCH("Baixo",E70)))</formula>
    </cfRule>
    <cfRule type="containsText" dxfId="6194" priority="1454" operator="containsText" text="Médio">
      <formula>NOT(ISERROR(SEARCH("Médio",E70)))</formula>
    </cfRule>
    <cfRule type="containsText" dxfId="6193" priority="1455" operator="containsText" text="Alto">
      <formula>NOT(ISERROR(SEARCH("Alto",E70)))</formula>
    </cfRule>
    <cfRule type="colorScale" priority="1468">
      <colorScale>
        <cfvo type="min"/>
        <cfvo type="max"/>
        <color theme="4" tint="0.59999389629810485"/>
        <color rgb="FF0070C0"/>
      </colorScale>
    </cfRule>
    <cfRule type="containsText" dxfId="6192" priority="1469" operator="containsText" text="Baixo">
      <formula>NOT(ISERROR(SEARCH("Baixo",E70)))</formula>
    </cfRule>
    <cfRule type="containsText" dxfId="6191" priority="1470" operator="containsText" text="Médio">
      <formula>NOT(ISERROR(SEARCH("Médio",E70)))</formula>
    </cfRule>
    <cfRule type="containsText" dxfId="6190" priority="1471" operator="containsText" text="Alto">
      <formula>NOT(ISERROR(SEARCH("Alto",E70)))</formula>
    </cfRule>
    <cfRule type="colorScale" priority="1476">
      <colorScale>
        <cfvo type="min"/>
        <cfvo type="max"/>
        <color theme="4" tint="0.59999389629810485"/>
        <color rgb="FF0070C0"/>
      </colorScale>
    </cfRule>
    <cfRule type="containsText" dxfId="6189" priority="1477" operator="containsText" text="Baixo">
      <formula>NOT(ISERROR(SEARCH("Baixo",E70)))</formula>
    </cfRule>
    <cfRule type="containsText" dxfId="6188" priority="1478" operator="containsText" text="Médio">
      <formula>NOT(ISERROR(SEARCH("Médio",E70)))</formula>
    </cfRule>
    <cfRule type="containsText" dxfId="6187" priority="1479" operator="containsText" text="Alto">
      <formula>NOT(ISERROR(SEARCH("Alto",E70)))</formula>
    </cfRule>
    <cfRule type="colorScale" priority="1480">
      <colorScale>
        <cfvo type="min"/>
        <cfvo type="max"/>
        <color theme="4" tint="0.59999389629810485"/>
        <color rgb="FF0070C0"/>
      </colorScale>
    </cfRule>
    <cfRule type="containsText" dxfId="6186" priority="1481" operator="containsText" text="Baixo">
      <formula>NOT(ISERROR(SEARCH("Baixo",E70)))</formula>
    </cfRule>
    <cfRule type="containsText" dxfId="6185" priority="1482" operator="containsText" text="Médio">
      <formula>NOT(ISERROR(SEARCH("Médio",E70)))</formula>
    </cfRule>
    <cfRule type="containsText" dxfId="6184" priority="1483" operator="containsText" text="Alto">
      <formula>NOT(ISERROR(SEARCH("Alto",E70)))</formula>
    </cfRule>
    <cfRule type="colorScale" priority="1488">
      <colorScale>
        <cfvo type="min"/>
        <cfvo type="max"/>
        <color theme="4" tint="0.59999389629810485"/>
        <color rgb="FF0070C0"/>
      </colorScale>
    </cfRule>
    <cfRule type="containsText" dxfId="6183" priority="1489" operator="containsText" text="Baixo">
      <formula>NOT(ISERROR(SEARCH("Baixo",E70)))</formula>
    </cfRule>
    <cfRule type="containsText" dxfId="6182" priority="1490" operator="containsText" text="Médio">
      <formula>NOT(ISERROR(SEARCH("Médio",E70)))</formula>
    </cfRule>
    <cfRule type="containsText" dxfId="6181" priority="1491" operator="containsText" text="Alto">
      <formula>NOT(ISERROR(SEARCH("Alto",E70)))</formula>
    </cfRule>
    <cfRule type="colorScale" priority="1496">
      <colorScale>
        <cfvo type="min"/>
        <cfvo type="max"/>
        <color theme="4" tint="0.59999389629810485"/>
        <color rgb="FF0070C0"/>
      </colorScale>
    </cfRule>
    <cfRule type="containsText" dxfId="6180" priority="1497" operator="containsText" text="Baixo">
      <formula>NOT(ISERROR(SEARCH("Baixo",E70)))</formula>
    </cfRule>
    <cfRule type="containsText" dxfId="6179" priority="1498" operator="containsText" text="Médio">
      <formula>NOT(ISERROR(SEARCH("Médio",E70)))</formula>
    </cfRule>
    <cfRule type="containsText" dxfId="6178" priority="1499" operator="containsText" text="Alto">
      <formula>NOT(ISERROR(SEARCH("Alto",E70)))</formula>
    </cfRule>
    <cfRule type="containsText" dxfId="6177" priority="1338" operator="containsText" text="Médio">
      <formula>NOT(ISERROR(SEARCH("Médio",E70)))</formula>
    </cfRule>
    <cfRule type="colorScale" priority="1508">
      <colorScale>
        <cfvo type="min"/>
        <cfvo type="max"/>
        <color theme="4" tint="0.59999389629810485"/>
        <color rgb="FF0070C0"/>
      </colorScale>
    </cfRule>
    <cfRule type="containsText" dxfId="6176" priority="1509" operator="containsText" text="Baixo">
      <formula>NOT(ISERROR(SEARCH("Baixo",E70)))</formula>
    </cfRule>
    <cfRule type="containsText" dxfId="6175" priority="1510" operator="containsText" text="Médio">
      <formula>NOT(ISERROR(SEARCH("Médio",E70)))</formula>
    </cfRule>
    <cfRule type="containsText" dxfId="6174" priority="1511" operator="containsText" text="Alto">
      <formula>NOT(ISERROR(SEARCH("Alto",E70)))</formula>
    </cfRule>
    <cfRule type="colorScale" priority="1512">
      <colorScale>
        <cfvo type="min"/>
        <cfvo type="max"/>
        <color theme="4" tint="0.59999389629810485"/>
        <color rgb="FF0070C0"/>
      </colorScale>
    </cfRule>
    <cfRule type="containsText" dxfId="6173" priority="1513" operator="containsText" text="Baixo">
      <formula>NOT(ISERROR(SEARCH("Baixo",E70)))</formula>
    </cfRule>
    <cfRule type="containsText" dxfId="6172" priority="1514" operator="containsText" text="Médio">
      <formula>NOT(ISERROR(SEARCH("Médio",E70)))</formula>
    </cfRule>
    <cfRule type="containsText" dxfId="6171" priority="1515" operator="containsText" text="Alto">
      <formula>NOT(ISERROR(SEARCH("Alto",E70)))</formula>
    </cfRule>
    <cfRule type="colorScale" priority="1516">
      <colorScale>
        <cfvo type="min"/>
        <cfvo type="max"/>
        <color theme="4" tint="0.59999389629810485"/>
        <color rgb="FF0070C0"/>
      </colorScale>
    </cfRule>
    <cfRule type="containsText" dxfId="6170" priority="1517" operator="containsText" text="Baixo">
      <formula>NOT(ISERROR(SEARCH("Baixo",E70)))</formula>
    </cfRule>
    <cfRule type="containsText" dxfId="6169" priority="1518" operator="containsText" text="Médio">
      <formula>NOT(ISERROR(SEARCH("Médio",E70)))</formula>
    </cfRule>
    <cfRule type="containsText" dxfId="6168" priority="1519" operator="containsText" text="Alto">
      <formula>NOT(ISERROR(SEARCH("Alto",E70)))</formula>
    </cfRule>
    <cfRule type="colorScale" priority="1520">
      <colorScale>
        <cfvo type="min"/>
        <cfvo type="max"/>
        <color theme="4" tint="0.59999389629810485"/>
        <color rgb="FF0070C0"/>
      </colorScale>
    </cfRule>
    <cfRule type="containsText" dxfId="6167" priority="1521" operator="containsText" text="Baixo">
      <formula>NOT(ISERROR(SEARCH("Baixo",E70)))</formula>
    </cfRule>
    <cfRule type="containsText" dxfId="6166" priority="1522" operator="containsText" text="Médio">
      <formula>NOT(ISERROR(SEARCH("Médio",E70)))</formula>
    </cfRule>
    <cfRule type="containsText" dxfId="6165" priority="1523" operator="containsText" text="Alto">
      <formula>NOT(ISERROR(SEARCH("Alto",E70)))</formula>
    </cfRule>
    <cfRule type="colorScale" priority="1144">
      <colorScale>
        <cfvo type="min"/>
        <cfvo type="max"/>
        <color theme="4" tint="0.59999389629810485"/>
        <color rgb="FF0070C0"/>
      </colorScale>
    </cfRule>
    <cfRule type="containsText" dxfId="6164" priority="1145" operator="containsText" text="Baixo">
      <formula>NOT(ISERROR(SEARCH("Baixo",E70)))</formula>
    </cfRule>
    <cfRule type="colorScale" priority="1532">
      <colorScale>
        <cfvo type="min"/>
        <cfvo type="max"/>
        <color theme="4" tint="0.59999389629810485"/>
        <color rgb="FF0070C0"/>
      </colorScale>
    </cfRule>
    <cfRule type="containsText" dxfId="6163" priority="1533" operator="containsText" text="Baixo">
      <formula>NOT(ISERROR(SEARCH("Baixo",E70)))</formula>
    </cfRule>
    <cfRule type="containsText" dxfId="6162" priority="1534" operator="containsText" text="Médio">
      <formula>NOT(ISERROR(SEARCH("Médio",E70)))</formula>
    </cfRule>
    <cfRule type="containsText" dxfId="6161" priority="1535" operator="containsText" text="Alto">
      <formula>NOT(ISERROR(SEARCH("Alto",E70)))</formula>
    </cfRule>
    <cfRule type="colorScale" priority="1536">
      <colorScale>
        <cfvo type="min"/>
        <cfvo type="max"/>
        <color theme="4" tint="0.59999389629810485"/>
        <color rgb="FF0070C0"/>
      </colorScale>
    </cfRule>
    <cfRule type="containsText" dxfId="6160" priority="1537" operator="containsText" text="Baixo">
      <formula>NOT(ISERROR(SEARCH("Baixo",E70)))</formula>
    </cfRule>
    <cfRule type="containsText" dxfId="6159" priority="1538" operator="containsText" text="Médio">
      <formula>NOT(ISERROR(SEARCH("Médio",E70)))</formula>
    </cfRule>
    <cfRule type="containsText" dxfId="6158" priority="1539" operator="containsText" text="Alto">
      <formula>NOT(ISERROR(SEARCH("Alto",E70)))</formula>
    </cfRule>
    <cfRule type="colorScale" priority="1540">
      <colorScale>
        <cfvo type="min"/>
        <cfvo type="max"/>
        <color theme="4" tint="0.59999389629810485"/>
        <color rgb="FF0070C0"/>
      </colorScale>
    </cfRule>
    <cfRule type="containsText" dxfId="6157" priority="1541" operator="containsText" text="Baixo">
      <formula>NOT(ISERROR(SEARCH("Baixo",E70)))</formula>
    </cfRule>
    <cfRule type="containsText" dxfId="6156" priority="1542" operator="containsText" text="Médio">
      <formula>NOT(ISERROR(SEARCH("Médio",E70)))</formula>
    </cfRule>
    <cfRule type="containsText" dxfId="6155" priority="1543" operator="containsText" text="Alto">
      <formula>NOT(ISERROR(SEARCH("Alto",E70)))</formula>
    </cfRule>
    <cfRule type="colorScale" priority="1544">
      <colorScale>
        <cfvo type="min"/>
        <cfvo type="max"/>
        <color theme="4" tint="0.59999389629810485"/>
        <color rgb="FF0070C0"/>
      </colorScale>
    </cfRule>
    <cfRule type="containsText" dxfId="6154" priority="1545" operator="containsText" text="Baixo">
      <formula>NOT(ISERROR(SEARCH("Baixo",E70)))</formula>
    </cfRule>
    <cfRule type="containsText" dxfId="6153" priority="1546" operator="containsText" text="Médio">
      <formula>NOT(ISERROR(SEARCH("Médio",E70)))</formula>
    </cfRule>
    <cfRule type="containsText" dxfId="6152" priority="1547" operator="containsText" text="Alto">
      <formula>NOT(ISERROR(SEARCH("Alto",E70)))</formula>
    </cfRule>
    <cfRule type="containsText" dxfId="6151" priority="1146" operator="containsText" text="Médio">
      <formula>NOT(ISERROR(SEARCH("Médio",E70)))</formula>
    </cfRule>
    <cfRule type="containsText" dxfId="6150" priority="1147" operator="containsText" text="Alto">
      <formula>NOT(ISERROR(SEARCH("Alto",E70)))</formula>
    </cfRule>
    <cfRule type="colorScale" priority="1164">
      <colorScale>
        <cfvo type="min"/>
        <cfvo type="max"/>
        <color theme="4" tint="0.59999389629810485"/>
        <color rgb="FF0070C0"/>
      </colorScale>
    </cfRule>
    <cfRule type="containsText" dxfId="6149" priority="1165" operator="containsText" text="Baixo">
      <formula>NOT(ISERROR(SEARCH("Baixo",E70)))</formula>
    </cfRule>
    <cfRule type="colorScale" priority="1552">
      <colorScale>
        <cfvo type="min"/>
        <cfvo type="max"/>
        <color theme="4" tint="0.59999389629810485"/>
        <color rgb="FF0070C0"/>
      </colorScale>
    </cfRule>
    <cfRule type="containsText" dxfId="6148" priority="1553" operator="containsText" text="Baixo">
      <formula>NOT(ISERROR(SEARCH("Baixo",E70)))</formula>
    </cfRule>
    <cfRule type="containsText" dxfId="6147" priority="1554" operator="containsText" text="Médio">
      <formula>NOT(ISERROR(SEARCH("Médio",E70)))</formula>
    </cfRule>
    <cfRule type="containsText" dxfId="6146" priority="1555" operator="containsText" text="Alto">
      <formula>NOT(ISERROR(SEARCH("Alto",E70)))</formula>
    </cfRule>
    <cfRule type="colorScale" priority="1556">
      <colorScale>
        <cfvo type="min"/>
        <cfvo type="max"/>
        <color theme="4" tint="0.59999389629810485"/>
        <color rgb="FF0070C0"/>
      </colorScale>
    </cfRule>
    <cfRule type="containsText" dxfId="6145" priority="1557" operator="containsText" text="Baixo">
      <formula>NOT(ISERROR(SEARCH("Baixo",E70)))</formula>
    </cfRule>
    <cfRule type="containsText" dxfId="6144" priority="1558" operator="containsText" text="Médio">
      <formula>NOT(ISERROR(SEARCH("Médio",E70)))</formula>
    </cfRule>
    <cfRule type="containsText" dxfId="6143" priority="1559" operator="containsText" text="Alto">
      <formula>NOT(ISERROR(SEARCH("Alto",E70)))</formula>
    </cfRule>
    <cfRule type="containsText" dxfId="6142" priority="1166" operator="containsText" text="Médio">
      <formula>NOT(ISERROR(SEARCH("Médio",E70)))</formula>
    </cfRule>
    <cfRule type="containsText" dxfId="6141" priority="1167" operator="containsText" text="Alto">
      <formula>NOT(ISERROR(SEARCH("Alto",E70)))</formula>
    </cfRule>
    <cfRule type="colorScale" priority="1176">
      <colorScale>
        <cfvo type="min"/>
        <cfvo type="max"/>
        <color theme="4" tint="0.59999389629810485"/>
        <color rgb="FF0070C0"/>
      </colorScale>
    </cfRule>
    <cfRule type="containsText" dxfId="6140" priority="1177" operator="containsText" text="Baixo">
      <formula>NOT(ISERROR(SEARCH("Baixo",E70)))</formula>
    </cfRule>
    <cfRule type="colorScale" priority="1564">
      <colorScale>
        <cfvo type="min"/>
        <cfvo type="max"/>
        <color theme="4" tint="0.59999389629810485"/>
        <color rgb="FF0070C0"/>
      </colorScale>
    </cfRule>
    <cfRule type="containsText" dxfId="6139" priority="1565" operator="containsText" text="Baixo">
      <formula>NOT(ISERROR(SEARCH("Baixo",E70)))</formula>
    </cfRule>
    <cfRule type="containsText" dxfId="6138" priority="1566" operator="containsText" text="Médio">
      <formula>NOT(ISERROR(SEARCH("Médio",E70)))</formula>
    </cfRule>
    <cfRule type="containsText" dxfId="6137" priority="1567" operator="containsText" text="Alto">
      <formula>NOT(ISERROR(SEARCH("Alto",E70)))</formula>
    </cfRule>
    <cfRule type="colorScale" priority="1568">
      <colorScale>
        <cfvo type="min"/>
        <cfvo type="max"/>
        <color theme="4" tint="0.59999389629810485"/>
        <color rgb="FF0070C0"/>
      </colorScale>
    </cfRule>
    <cfRule type="containsText" dxfId="6136" priority="1569" operator="containsText" text="Baixo">
      <formula>NOT(ISERROR(SEARCH("Baixo",E70)))</formula>
    </cfRule>
    <cfRule type="containsText" dxfId="6135" priority="1570" operator="containsText" text="Médio">
      <formula>NOT(ISERROR(SEARCH("Médio",E70)))</formula>
    </cfRule>
    <cfRule type="containsText" dxfId="6134" priority="1571" operator="containsText" text="Alto">
      <formula>NOT(ISERROR(SEARCH("Alto",E70)))</formula>
    </cfRule>
    <cfRule type="colorScale" priority="1572">
      <colorScale>
        <cfvo type="min"/>
        <cfvo type="max"/>
        <color theme="4" tint="0.59999389629810485"/>
        <color rgb="FF0070C0"/>
      </colorScale>
    </cfRule>
    <cfRule type="containsText" dxfId="6133" priority="1573" operator="containsText" text="Baixo">
      <formula>NOT(ISERROR(SEARCH("Baixo",E70)))</formula>
    </cfRule>
    <cfRule type="containsText" dxfId="6132" priority="1574" operator="containsText" text="Médio">
      <formula>NOT(ISERROR(SEARCH("Médio",E70)))</formula>
    </cfRule>
    <cfRule type="containsText" dxfId="6131" priority="1575" operator="containsText" text="Alto">
      <formula>NOT(ISERROR(SEARCH("Alto",E70)))</formula>
    </cfRule>
    <cfRule type="containsText" dxfId="6130" priority="1178" operator="containsText" text="Médio">
      <formula>NOT(ISERROR(SEARCH("Médio",E70)))</formula>
    </cfRule>
    <cfRule type="containsText" dxfId="6129" priority="1179" operator="containsText" text="Alto">
      <formula>NOT(ISERROR(SEARCH("Alto",E70)))</formula>
    </cfRule>
    <cfRule type="colorScale" priority="1180">
      <colorScale>
        <cfvo type="min"/>
        <cfvo type="max"/>
        <color theme="4" tint="0.59999389629810485"/>
        <color rgb="FF0070C0"/>
      </colorScale>
    </cfRule>
    <cfRule type="containsText" dxfId="6128" priority="1181" operator="containsText" text="Baixo">
      <formula>NOT(ISERROR(SEARCH("Baixo",E70)))</formula>
    </cfRule>
    <cfRule type="colorScale" priority="1580">
      <colorScale>
        <cfvo type="min"/>
        <cfvo type="max"/>
        <color theme="4" tint="0.59999389629810485"/>
        <color rgb="FF0070C0"/>
      </colorScale>
    </cfRule>
    <cfRule type="containsText" dxfId="6127" priority="1581" operator="containsText" text="Baixo">
      <formula>NOT(ISERROR(SEARCH("Baixo",E70)))</formula>
    </cfRule>
    <cfRule type="containsText" dxfId="6126" priority="1582" operator="containsText" text="Médio">
      <formula>NOT(ISERROR(SEARCH("Médio",E70)))</formula>
    </cfRule>
    <cfRule type="containsText" dxfId="6125" priority="1583" operator="containsText" text="Alto">
      <formula>NOT(ISERROR(SEARCH("Alto",E70)))</formula>
    </cfRule>
    <cfRule type="colorScale" priority="1584">
      <colorScale>
        <cfvo type="min"/>
        <cfvo type="max"/>
        <color theme="4" tint="0.59999389629810485"/>
        <color rgb="FF0070C0"/>
      </colorScale>
    </cfRule>
    <cfRule type="containsText" dxfId="6124" priority="1585" operator="containsText" text="Baixo">
      <formula>NOT(ISERROR(SEARCH("Baixo",E70)))</formula>
    </cfRule>
    <cfRule type="containsText" dxfId="6123" priority="1586" operator="containsText" text="Médio">
      <formula>NOT(ISERROR(SEARCH("Médio",E70)))</formula>
    </cfRule>
    <cfRule type="containsText" dxfId="6122" priority="1587" operator="containsText" text="Alto">
      <formula>NOT(ISERROR(SEARCH("Alto",E70)))</formula>
    </cfRule>
    <cfRule type="colorScale" priority="1588">
      <colorScale>
        <cfvo type="min"/>
        <cfvo type="max"/>
        <color theme="4" tint="0.59999389629810485"/>
        <color rgb="FF0070C0"/>
      </colorScale>
    </cfRule>
    <cfRule type="containsText" dxfId="6121" priority="1589" operator="containsText" text="Baixo">
      <formula>NOT(ISERROR(SEARCH("Baixo",E70)))</formula>
    </cfRule>
    <cfRule type="containsText" dxfId="6120" priority="1590" operator="containsText" text="Médio">
      <formula>NOT(ISERROR(SEARCH("Médio",E70)))</formula>
    </cfRule>
    <cfRule type="containsText" dxfId="6119" priority="1591" operator="containsText" text="Alto">
      <formula>NOT(ISERROR(SEARCH("Alto",E70)))</formula>
    </cfRule>
    <cfRule type="containsText" dxfId="6118" priority="1182" operator="containsText" text="Médio">
      <formula>NOT(ISERROR(SEARCH("Médio",E70)))</formula>
    </cfRule>
    <cfRule type="containsText" dxfId="6117" priority="1183" operator="containsText" text="Alto">
      <formula>NOT(ISERROR(SEARCH("Alto",E70)))</formula>
    </cfRule>
    <cfRule type="colorScale" priority="1188">
      <colorScale>
        <cfvo type="min"/>
        <cfvo type="max"/>
        <color theme="4" tint="0.59999389629810485"/>
        <color rgb="FF0070C0"/>
      </colorScale>
    </cfRule>
    <cfRule type="containsText" dxfId="6116" priority="1189" operator="containsText" text="Baixo">
      <formula>NOT(ISERROR(SEARCH("Baixo",E70)))</formula>
    </cfRule>
    <cfRule type="containsText" dxfId="6115" priority="1190" operator="containsText" text="Médio">
      <formula>NOT(ISERROR(SEARCH("Médio",E70)))</formula>
    </cfRule>
    <cfRule type="containsText" dxfId="6114" priority="1191" operator="containsText" text="Alto">
      <formula>NOT(ISERROR(SEARCH("Alto",E70)))</formula>
    </cfRule>
    <cfRule type="colorScale" priority="1200">
      <colorScale>
        <cfvo type="min"/>
        <cfvo type="max"/>
        <color theme="4" tint="0.59999389629810485"/>
        <color rgb="FF0070C0"/>
      </colorScale>
    </cfRule>
    <cfRule type="containsText" dxfId="6113" priority="1201" operator="containsText" text="Baixo">
      <formula>NOT(ISERROR(SEARCH("Baixo",E70)))</formula>
    </cfRule>
    <cfRule type="colorScale" priority="1600">
      <colorScale>
        <cfvo type="min"/>
        <cfvo type="max"/>
        <color theme="4" tint="0.59999389629810485"/>
        <color rgb="FF0070C0"/>
      </colorScale>
    </cfRule>
    <cfRule type="containsText" dxfId="6112" priority="1601" operator="containsText" text="Baixo">
      <formula>NOT(ISERROR(SEARCH("Baixo",E70)))</formula>
    </cfRule>
    <cfRule type="containsText" dxfId="6111" priority="1602" operator="containsText" text="Médio">
      <formula>NOT(ISERROR(SEARCH("Médio",E70)))</formula>
    </cfRule>
    <cfRule type="containsText" dxfId="6110" priority="1603" operator="containsText" text="Alto">
      <formula>NOT(ISERROR(SEARCH("Alto",E70)))</formula>
    </cfRule>
    <cfRule type="colorScale" priority="1604">
      <colorScale>
        <cfvo type="min"/>
        <cfvo type="max"/>
        <color theme="4" tint="0.59999389629810485"/>
        <color rgb="FF0070C0"/>
      </colorScale>
    </cfRule>
    <cfRule type="containsText" dxfId="6109" priority="1605" operator="containsText" text="Baixo">
      <formula>NOT(ISERROR(SEARCH("Baixo",E70)))</formula>
    </cfRule>
    <cfRule type="containsText" dxfId="6108" priority="1606" operator="containsText" text="Médio">
      <formula>NOT(ISERROR(SEARCH("Médio",E70)))</formula>
    </cfRule>
    <cfRule type="containsText" dxfId="6107" priority="1607" operator="containsText" text="Alto">
      <formula>NOT(ISERROR(SEARCH("Alto",E70)))</formula>
    </cfRule>
    <cfRule type="colorScale" priority="1608">
      <colorScale>
        <cfvo type="min"/>
        <cfvo type="max"/>
        <color theme="4" tint="0.59999389629810485"/>
        <color rgb="FF0070C0"/>
      </colorScale>
    </cfRule>
    <cfRule type="containsText" dxfId="6106" priority="1609" operator="containsText" text="Baixo">
      <formula>NOT(ISERROR(SEARCH("Baixo",E70)))</formula>
    </cfRule>
    <cfRule type="containsText" dxfId="6105" priority="1610" operator="containsText" text="Médio">
      <formula>NOT(ISERROR(SEARCH("Médio",E70)))</formula>
    </cfRule>
    <cfRule type="containsText" dxfId="6104" priority="1611" operator="containsText" text="Alto">
      <formula>NOT(ISERROR(SEARCH("Alto",E70)))</formula>
    </cfRule>
    <cfRule type="colorScale" priority="1612">
      <colorScale>
        <cfvo type="min"/>
        <cfvo type="max"/>
        <color theme="4" tint="0.59999389629810485"/>
        <color rgb="FF0070C0"/>
      </colorScale>
    </cfRule>
    <cfRule type="containsText" dxfId="6103" priority="1613" operator="containsText" text="Baixo">
      <formula>NOT(ISERROR(SEARCH("Baixo",E70)))</formula>
    </cfRule>
    <cfRule type="containsText" dxfId="6102" priority="1614" operator="containsText" text="Médio">
      <formula>NOT(ISERROR(SEARCH("Médio",E70)))</formula>
    </cfRule>
    <cfRule type="containsText" dxfId="6101" priority="1615" operator="containsText" text="Alto">
      <formula>NOT(ISERROR(SEARCH("Alto",E70)))</formula>
    </cfRule>
    <cfRule type="containsText" dxfId="6100" priority="1202" operator="containsText" text="Médio">
      <formula>NOT(ISERROR(SEARCH("Médio",E70)))</formula>
    </cfRule>
    <cfRule type="containsText" dxfId="6099" priority="1203" operator="containsText" text="Alto">
      <formula>NOT(ISERROR(SEARCH("Alto",E70)))</formula>
    </cfRule>
    <cfRule type="colorScale" priority="1204">
      <colorScale>
        <cfvo type="min"/>
        <cfvo type="max"/>
        <color theme="4" tint="0.59999389629810485"/>
        <color rgb="FF0070C0"/>
      </colorScale>
    </cfRule>
    <cfRule type="containsText" dxfId="6098" priority="1205" operator="containsText" text="Baixo">
      <formula>NOT(ISERROR(SEARCH("Baixo",E70)))</formula>
    </cfRule>
    <cfRule type="colorScale" priority="1620">
      <colorScale>
        <cfvo type="min"/>
        <cfvo type="max"/>
        <color theme="4" tint="0.59999389629810485"/>
        <color rgb="FF0070C0"/>
      </colorScale>
    </cfRule>
    <cfRule type="containsText" dxfId="6097" priority="1621" operator="containsText" text="Baixo">
      <formula>NOT(ISERROR(SEARCH("Baixo",E70)))</formula>
    </cfRule>
    <cfRule type="containsText" dxfId="6096" priority="1622" operator="containsText" text="Médio">
      <formula>NOT(ISERROR(SEARCH("Médio",E70)))</formula>
    </cfRule>
    <cfRule type="containsText" dxfId="6095" priority="1623" operator="containsText" text="Alto">
      <formula>NOT(ISERROR(SEARCH("Alto",E70)))</formula>
    </cfRule>
    <cfRule type="containsText" dxfId="6094" priority="1206" operator="containsText" text="Médio">
      <formula>NOT(ISERROR(SEARCH("Médio",E70)))</formula>
    </cfRule>
    <cfRule type="containsText" dxfId="6093" priority="1207" operator="containsText" text="Alto">
      <formula>NOT(ISERROR(SEARCH("Alto",E70)))</formula>
    </cfRule>
    <cfRule type="colorScale" priority="1216">
      <colorScale>
        <cfvo type="min"/>
        <cfvo type="max"/>
        <color theme="4" tint="0.59999389629810485"/>
        <color rgb="FF0070C0"/>
      </colorScale>
    </cfRule>
    <cfRule type="containsText" dxfId="6092" priority="1217" operator="containsText" text="Baixo">
      <formula>NOT(ISERROR(SEARCH("Baixo",E70)))</formula>
    </cfRule>
    <cfRule type="colorScale" priority="1628">
      <colorScale>
        <cfvo type="min"/>
        <cfvo type="max"/>
        <color theme="4" tint="0.59999389629810485"/>
        <color rgb="FF0070C0"/>
      </colorScale>
    </cfRule>
    <cfRule type="containsText" dxfId="6091" priority="1629" operator="containsText" text="Baixo">
      <formula>NOT(ISERROR(SEARCH("Baixo",E70)))</formula>
    </cfRule>
    <cfRule type="containsText" dxfId="6090" priority="1630" operator="containsText" text="Médio">
      <formula>NOT(ISERROR(SEARCH("Médio",E70)))</formula>
    </cfRule>
    <cfRule type="containsText" dxfId="6089" priority="1631" operator="containsText" text="Alto">
      <formula>NOT(ISERROR(SEARCH("Alto",E70)))</formula>
    </cfRule>
    <cfRule type="colorScale" priority="1632">
      <colorScale>
        <cfvo type="min"/>
        <cfvo type="max"/>
        <color theme="4" tint="0.59999389629810485"/>
        <color rgb="FF0070C0"/>
      </colorScale>
    </cfRule>
    <cfRule type="containsText" dxfId="6088" priority="1633" operator="containsText" text="Baixo">
      <formula>NOT(ISERROR(SEARCH("Baixo",E70)))</formula>
    </cfRule>
    <cfRule type="containsText" dxfId="6087" priority="1634" operator="containsText" text="Médio">
      <formula>NOT(ISERROR(SEARCH("Médio",E70)))</formula>
    </cfRule>
    <cfRule type="containsText" dxfId="6086" priority="1635" operator="containsText" text="Alto">
      <formula>NOT(ISERROR(SEARCH("Alto",E70)))</formula>
    </cfRule>
    <cfRule type="colorScale" priority="1636">
      <colorScale>
        <cfvo type="min"/>
        <cfvo type="max"/>
        <color theme="4" tint="0.59999389629810485"/>
        <color rgb="FF0070C0"/>
      </colorScale>
    </cfRule>
    <cfRule type="containsText" dxfId="6085" priority="1637" operator="containsText" text="Baixo">
      <formula>NOT(ISERROR(SEARCH("Baixo",E70)))</formula>
    </cfRule>
    <cfRule type="containsText" dxfId="6084" priority="1638" operator="containsText" text="Médio">
      <formula>NOT(ISERROR(SEARCH("Médio",E70)))</formula>
    </cfRule>
    <cfRule type="containsText" dxfId="6083" priority="1639" operator="containsText" text="Alto">
      <formula>NOT(ISERROR(SEARCH("Alto",E70)))</formula>
    </cfRule>
    <cfRule type="colorScale" priority="1640">
      <colorScale>
        <cfvo type="min"/>
        <cfvo type="max"/>
        <color theme="4" tint="0.59999389629810485"/>
        <color rgb="FF0070C0"/>
      </colorScale>
    </cfRule>
    <cfRule type="containsText" dxfId="6082" priority="1641" operator="containsText" text="Baixo">
      <formula>NOT(ISERROR(SEARCH("Baixo",E70)))</formula>
    </cfRule>
    <cfRule type="containsText" dxfId="6081" priority="1642" operator="containsText" text="Médio">
      <formula>NOT(ISERROR(SEARCH("Médio",E70)))</formula>
    </cfRule>
    <cfRule type="containsText" dxfId="6080" priority="1643" operator="containsText" text="Alto">
      <formula>NOT(ISERROR(SEARCH("Alto",E70)))</formula>
    </cfRule>
    <cfRule type="containsText" dxfId="6079" priority="1218" operator="containsText" text="Médio">
      <formula>NOT(ISERROR(SEARCH("Médio",E70)))</formula>
    </cfRule>
    <cfRule type="containsText" dxfId="6078" priority="1219" operator="containsText" text="Alto">
      <formula>NOT(ISERROR(SEARCH("Alto",E70)))</formula>
    </cfRule>
    <cfRule type="colorScale" priority="1220">
      <colorScale>
        <cfvo type="min"/>
        <cfvo type="max"/>
        <color theme="4" tint="0.59999389629810485"/>
        <color rgb="FF0070C0"/>
      </colorScale>
    </cfRule>
    <cfRule type="containsText" dxfId="6077" priority="1221" operator="containsText" text="Baixo">
      <formula>NOT(ISERROR(SEARCH("Baixo",E70)))</formula>
    </cfRule>
    <cfRule type="colorScale" priority="1648">
      <colorScale>
        <cfvo type="min"/>
        <cfvo type="max"/>
        <color theme="4" tint="0.59999389629810485"/>
        <color rgb="FF0070C0"/>
      </colorScale>
    </cfRule>
    <cfRule type="containsText" dxfId="6076" priority="1649" operator="containsText" text="Baixo">
      <formula>NOT(ISERROR(SEARCH("Baixo",E70)))</formula>
    </cfRule>
    <cfRule type="containsText" dxfId="6075" priority="1650" operator="containsText" text="Médio">
      <formula>NOT(ISERROR(SEARCH("Médio",E70)))</formula>
    </cfRule>
    <cfRule type="containsText" dxfId="6074" priority="1651" operator="containsText" text="Alto">
      <formula>NOT(ISERROR(SEARCH("Alto",E70)))</formula>
    </cfRule>
    <cfRule type="colorScale" priority="1652">
      <colorScale>
        <cfvo type="min"/>
        <cfvo type="max"/>
        <color theme="4" tint="0.59999389629810485"/>
        <color rgb="FF0070C0"/>
      </colorScale>
    </cfRule>
    <cfRule type="containsText" dxfId="6073" priority="1653" operator="containsText" text="Baixo">
      <formula>NOT(ISERROR(SEARCH("Baixo",E70)))</formula>
    </cfRule>
    <cfRule type="containsText" dxfId="6072" priority="1654" operator="containsText" text="Médio">
      <formula>NOT(ISERROR(SEARCH("Médio",E70)))</formula>
    </cfRule>
    <cfRule type="containsText" dxfId="6071" priority="1655" operator="containsText" text="Alto">
      <formula>NOT(ISERROR(SEARCH("Alto",E70)))</formula>
    </cfRule>
    <cfRule type="colorScale" priority="1668">
      <colorScale>
        <cfvo type="min"/>
        <cfvo type="max"/>
        <color theme="4" tint="0.59999389629810485"/>
        <color rgb="FF0070C0"/>
      </colorScale>
    </cfRule>
    <cfRule type="containsText" dxfId="6070" priority="1669" operator="containsText" text="Baixo">
      <formula>NOT(ISERROR(SEARCH("Baixo",E70)))</formula>
    </cfRule>
    <cfRule type="containsText" dxfId="6069" priority="1670" operator="containsText" text="Médio">
      <formula>NOT(ISERROR(SEARCH("Médio",E70)))</formula>
    </cfRule>
    <cfRule type="containsText" dxfId="6068" priority="1671" operator="containsText" text="Alto">
      <formula>NOT(ISERROR(SEARCH("Alto",E70)))</formula>
    </cfRule>
    <cfRule type="containsText" dxfId="6067" priority="1222" operator="containsText" text="Médio">
      <formula>NOT(ISERROR(SEARCH("Médio",E70)))</formula>
    </cfRule>
    <cfRule type="containsText" dxfId="6066" priority="1223" operator="containsText" text="Alto">
      <formula>NOT(ISERROR(SEARCH("Alto",E70)))</formula>
    </cfRule>
    <cfRule type="colorScale" priority="1224">
      <colorScale>
        <cfvo type="min"/>
        <cfvo type="max"/>
        <color theme="4" tint="0.59999389629810485"/>
        <color rgb="FF0070C0"/>
      </colorScale>
    </cfRule>
    <cfRule type="containsText" dxfId="6065" priority="1225" operator="containsText" text="Baixo">
      <formula>NOT(ISERROR(SEARCH("Baixo",E70)))</formula>
    </cfRule>
    <cfRule type="colorScale" priority="1752">
      <colorScale>
        <cfvo type="min"/>
        <cfvo type="max"/>
        <color theme="4" tint="0.59999389629810485"/>
        <color rgb="FF0070C0"/>
      </colorScale>
    </cfRule>
    <cfRule type="containsText" dxfId="6064" priority="1753" operator="containsText" text="Baixo">
      <formula>NOT(ISERROR(SEARCH("Baixo",E70)))</formula>
    </cfRule>
    <cfRule type="containsText" dxfId="6063" priority="1754" operator="containsText" text="Médio">
      <formula>NOT(ISERROR(SEARCH("Médio",E70)))</formula>
    </cfRule>
    <cfRule type="containsText" dxfId="6062" priority="1755" operator="containsText" text="Alto">
      <formula>NOT(ISERROR(SEARCH("Alto",E70)))</formula>
    </cfRule>
    <cfRule type="colorScale" priority="1800">
      <colorScale>
        <cfvo type="min"/>
        <cfvo type="max"/>
        <color theme="4" tint="0.59999389629810485"/>
        <color rgb="FF0070C0"/>
      </colorScale>
    </cfRule>
    <cfRule type="containsText" dxfId="6061" priority="1801" operator="containsText" text="Baixo">
      <formula>NOT(ISERROR(SEARCH("Baixo",E70)))</formula>
    </cfRule>
    <cfRule type="containsText" dxfId="6060" priority="1802" operator="containsText" text="Médio">
      <formula>NOT(ISERROR(SEARCH("Médio",E70)))</formula>
    </cfRule>
    <cfRule type="containsText" dxfId="6059" priority="1803" operator="containsText" text="Alto">
      <formula>NOT(ISERROR(SEARCH("Alto",E70)))</formula>
    </cfRule>
    <cfRule type="colorScale" priority="1976">
      <colorScale>
        <cfvo type="min"/>
        <cfvo type="max"/>
        <color theme="4" tint="0.59999389629810485"/>
        <color rgb="FF0070C0"/>
      </colorScale>
    </cfRule>
    <cfRule type="containsText" dxfId="6058" priority="1977" operator="containsText" text="Baixo">
      <formula>NOT(ISERROR(SEARCH("Baixo",E70)))</formula>
    </cfRule>
    <cfRule type="containsText" dxfId="6057" priority="1978" operator="containsText" text="Médio">
      <formula>NOT(ISERROR(SEARCH("Médio",E70)))</formula>
    </cfRule>
    <cfRule type="containsText" dxfId="6056" priority="1979" operator="containsText" text="Alto">
      <formula>NOT(ISERROR(SEARCH("Alto",E70)))</formula>
    </cfRule>
    <cfRule type="containsText" dxfId="6055" priority="1226" operator="containsText" text="Médio">
      <formula>NOT(ISERROR(SEARCH("Médio",E70)))</formula>
    </cfRule>
    <cfRule type="containsText" dxfId="6054" priority="1227" operator="containsText" text="Alto">
      <formula>NOT(ISERROR(SEARCH("Alto",E70)))</formula>
    </cfRule>
    <cfRule type="colorScale" priority="1228">
      <colorScale>
        <cfvo type="min"/>
        <cfvo type="max"/>
        <color theme="4" tint="0.59999389629810485"/>
        <color rgb="FF0070C0"/>
      </colorScale>
    </cfRule>
    <cfRule type="containsText" dxfId="6053" priority="1229" operator="containsText" text="Baixo">
      <formula>NOT(ISERROR(SEARCH("Baixo",E70)))</formula>
    </cfRule>
    <cfRule type="containsText" dxfId="6052" priority="1230" operator="containsText" text="Médio">
      <formula>NOT(ISERROR(SEARCH("Médio",E70)))</formula>
    </cfRule>
    <cfRule type="containsText" dxfId="6051" priority="1231" operator="containsText" text="Alto">
      <formula>NOT(ISERROR(SEARCH("Alto",E70)))</formula>
    </cfRule>
    <cfRule type="colorScale" priority="1244">
      <colorScale>
        <cfvo type="min"/>
        <cfvo type="max"/>
        <color theme="4" tint="0.59999389629810485"/>
        <color rgb="FF0070C0"/>
      </colorScale>
    </cfRule>
  </conditionalFormatting>
  <conditionalFormatting sqref="E71">
    <cfRule type="colorScale" priority="1796">
      <colorScale>
        <cfvo type="min"/>
        <cfvo type="max"/>
        <color theme="4" tint="0.59999389629810485"/>
        <color rgb="FF0070C0"/>
      </colorScale>
    </cfRule>
    <cfRule type="containsText" dxfId="6050" priority="1841" operator="containsText" text="Baixo">
      <formula>NOT(ISERROR(SEARCH("Baixo",E71)))</formula>
    </cfRule>
    <cfRule type="containsText" dxfId="6049" priority="1709" operator="containsText" text="Baixo">
      <formula>NOT(ISERROR(SEARCH("Baixo",E71)))</formula>
    </cfRule>
    <cfRule type="containsText" dxfId="6048" priority="1710" operator="containsText" text="Médio">
      <formula>NOT(ISERROR(SEARCH("Médio",E71)))</formula>
    </cfRule>
    <cfRule type="containsText" dxfId="6047" priority="1711" operator="containsText" text="Alto">
      <formula>NOT(ISERROR(SEARCH("Alto",E71)))</formula>
    </cfRule>
    <cfRule type="containsText" dxfId="6046" priority="1799" operator="containsText" text="Alto">
      <formula>NOT(ISERROR(SEARCH("Alto",E71)))</formula>
    </cfRule>
    <cfRule type="colorScale" priority="1684">
      <colorScale>
        <cfvo type="min"/>
        <cfvo type="max"/>
        <color theme="4" tint="0.59999389629810485"/>
        <color rgb="FF0070C0"/>
      </colorScale>
    </cfRule>
    <cfRule type="containsText" dxfId="6045" priority="1685" operator="containsText" text="Baixo">
      <formula>NOT(ISERROR(SEARCH("Baixo",E71)))</formula>
    </cfRule>
    <cfRule type="containsText" dxfId="6044" priority="1686" operator="containsText" text="Médio">
      <formula>NOT(ISERROR(SEARCH("Médio",E71)))</formula>
    </cfRule>
    <cfRule type="containsText" dxfId="6043" priority="1687" operator="containsText" text="Alto">
      <formula>NOT(ISERROR(SEARCH("Alto",E71)))</formula>
    </cfRule>
    <cfRule type="containsText" dxfId="6042" priority="1842" operator="containsText" text="Médio">
      <formula>NOT(ISERROR(SEARCH("Médio",E71)))</formula>
    </cfRule>
    <cfRule type="containsText" dxfId="6041" priority="1843" operator="containsText" text="Alto">
      <formula>NOT(ISERROR(SEARCH("Alto",E71)))</formula>
    </cfRule>
    <cfRule type="colorScale" priority="1880">
      <colorScale>
        <cfvo type="min"/>
        <cfvo type="max"/>
        <color theme="4" tint="0.59999389629810485"/>
        <color rgb="FF0070C0"/>
      </colorScale>
    </cfRule>
    <cfRule type="colorScale" priority="1664">
      <colorScale>
        <cfvo type="min"/>
        <cfvo type="max"/>
        <color theme="4" tint="0.59999389629810485"/>
        <color rgb="FF0070C0"/>
      </colorScale>
    </cfRule>
    <cfRule type="containsText" dxfId="6040" priority="1665" operator="containsText" text="Baixo">
      <formula>NOT(ISERROR(SEARCH("Baixo",E71)))</formula>
    </cfRule>
    <cfRule type="containsText" dxfId="6039" priority="1666" operator="containsText" text="Médio">
      <formula>NOT(ISERROR(SEARCH("Médio",E71)))</formula>
    </cfRule>
    <cfRule type="containsText" dxfId="6038" priority="1881" operator="containsText" text="Baixo">
      <formula>NOT(ISERROR(SEARCH("Baixo",E71)))</formula>
    </cfRule>
    <cfRule type="containsText" dxfId="6037" priority="1751" operator="containsText" text="Alto">
      <formula>NOT(ISERROR(SEARCH("Alto",E71)))</formula>
    </cfRule>
    <cfRule type="containsText" dxfId="6036" priority="1882" operator="containsText" text="Médio">
      <formula>NOT(ISERROR(SEARCH("Médio",E71)))</formula>
    </cfRule>
    <cfRule type="containsText" dxfId="6035" priority="1883" operator="containsText" text="Alto">
      <formula>NOT(ISERROR(SEARCH("Alto",E71)))</formula>
    </cfRule>
    <cfRule type="colorScale" priority="1924">
      <colorScale>
        <cfvo type="min"/>
        <cfvo type="max"/>
        <color theme="4" tint="0.59999389629810485"/>
        <color rgb="FF0070C0"/>
      </colorScale>
    </cfRule>
    <cfRule type="colorScale" priority="1748">
      <colorScale>
        <cfvo type="min"/>
        <cfvo type="max"/>
        <color theme="4" tint="0.59999389629810485"/>
        <color rgb="FF0070C0"/>
      </colorScale>
    </cfRule>
    <cfRule type="containsText" dxfId="6034" priority="1749" operator="containsText" text="Baixo">
      <formula>NOT(ISERROR(SEARCH("Baixo",E71)))</formula>
    </cfRule>
    <cfRule type="colorScale" priority="1724">
      <colorScale>
        <cfvo type="min"/>
        <cfvo type="max"/>
        <color theme="4" tint="0.59999389629810485"/>
        <color rgb="FF0070C0"/>
      </colorScale>
    </cfRule>
    <cfRule type="containsText" dxfId="6033" priority="1797" operator="containsText" text="Baixo">
      <formula>NOT(ISERROR(SEARCH("Baixo",E71)))</formula>
    </cfRule>
    <cfRule type="containsText" dxfId="6032" priority="1798" operator="containsText" text="Médio">
      <formula>NOT(ISERROR(SEARCH("Médio",E71)))</formula>
    </cfRule>
    <cfRule type="containsText" dxfId="6031" priority="1750" operator="containsText" text="Médio">
      <formula>NOT(ISERROR(SEARCH("Médio",E71)))</formula>
    </cfRule>
    <cfRule type="containsText" dxfId="6030" priority="1725" operator="containsText" text="Baixo">
      <formula>NOT(ISERROR(SEARCH("Baixo",E71)))</formula>
    </cfRule>
    <cfRule type="containsText" dxfId="6029" priority="1726" operator="containsText" text="Médio">
      <formula>NOT(ISERROR(SEARCH("Médio",E71)))</formula>
    </cfRule>
    <cfRule type="containsText" dxfId="6028" priority="1727" operator="containsText" text="Alto">
      <formula>NOT(ISERROR(SEARCH("Alto",E71)))</formula>
    </cfRule>
    <cfRule type="colorScale" priority="1708">
      <colorScale>
        <cfvo type="min"/>
        <cfvo type="max"/>
        <color theme="4" tint="0.59999389629810485"/>
        <color rgb="FF0070C0"/>
      </colorScale>
    </cfRule>
    <cfRule type="colorScale" priority="1840">
      <colorScale>
        <cfvo type="min"/>
        <cfvo type="max"/>
        <color theme="4" tint="0.59999389629810485"/>
        <color rgb="FF0070C0"/>
      </colorScale>
    </cfRule>
    <cfRule type="containsText" dxfId="6027" priority="1925" operator="containsText" text="Baixo">
      <formula>NOT(ISERROR(SEARCH("Baixo",E71)))</formula>
    </cfRule>
    <cfRule type="containsText" dxfId="6026" priority="1926" operator="containsText" text="Médio">
      <formula>NOT(ISERROR(SEARCH("Médio",E71)))</formula>
    </cfRule>
    <cfRule type="containsText" dxfId="6025" priority="1927" operator="containsText" text="Alto">
      <formula>NOT(ISERROR(SEARCH("Alto",E71)))</formula>
    </cfRule>
    <cfRule type="colorScale" priority="1972">
      <colorScale>
        <cfvo type="min"/>
        <cfvo type="max"/>
        <color theme="4" tint="0.59999389629810485"/>
        <color rgb="FF0070C0"/>
      </colorScale>
    </cfRule>
    <cfRule type="containsText" dxfId="6024" priority="1973" operator="containsText" text="Baixo">
      <formula>NOT(ISERROR(SEARCH("Baixo",E71)))</formula>
    </cfRule>
    <cfRule type="containsText" dxfId="6023" priority="1974" operator="containsText" text="Médio">
      <formula>NOT(ISERROR(SEARCH("Médio",E71)))</formula>
    </cfRule>
    <cfRule type="containsText" dxfId="6022" priority="1975" operator="containsText" text="Alto">
      <formula>NOT(ISERROR(SEARCH("Alto",E71)))</formula>
    </cfRule>
    <cfRule type="containsText" dxfId="6021" priority="1667" operator="containsText" text="Alto">
      <formula>NOT(ISERROR(SEARCH("Alto",E71)))</formula>
    </cfRule>
    <cfRule type="colorScale" priority="2016">
      <colorScale>
        <cfvo type="min"/>
        <cfvo type="max"/>
        <color theme="4" tint="0.59999389629810485"/>
        <color rgb="FF0070C0"/>
      </colorScale>
    </cfRule>
    <cfRule type="containsText" dxfId="6020" priority="2017" operator="containsText" text="Baixo">
      <formula>NOT(ISERROR(SEARCH("Baixo",E71)))</formula>
    </cfRule>
    <cfRule type="containsText" dxfId="6019" priority="2018" operator="containsText" text="Médio">
      <formula>NOT(ISERROR(SEARCH("Médio",E71)))</formula>
    </cfRule>
    <cfRule type="containsText" dxfId="6018" priority="2019" operator="containsText" text="Alto">
      <formula>NOT(ISERROR(SEARCH("Alto",E71)))</formula>
    </cfRule>
    <cfRule type="colorScale" priority="2040">
      <colorScale>
        <cfvo type="min"/>
        <cfvo type="max"/>
        <color theme="4" tint="0.59999389629810485"/>
        <color rgb="FF0070C0"/>
      </colorScale>
    </cfRule>
    <cfRule type="containsText" dxfId="6017" priority="2041" operator="containsText" text="Baixo">
      <formula>NOT(ISERROR(SEARCH("Baixo",E71)))</formula>
    </cfRule>
    <cfRule type="containsText" dxfId="6016" priority="2042" operator="containsText" text="Médio">
      <formula>NOT(ISERROR(SEARCH("Médio",E71)))</formula>
    </cfRule>
    <cfRule type="containsText" dxfId="6015" priority="2043" operator="containsText" text="Alto">
      <formula>NOT(ISERROR(SEARCH("Alto",E71)))</formula>
    </cfRule>
    <cfRule type="colorScale" priority="2116">
      <colorScale>
        <cfvo type="min"/>
        <cfvo type="max"/>
        <color theme="4" tint="0.59999389629810485"/>
        <color rgb="FF0070C0"/>
      </colorScale>
    </cfRule>
    <cfRule type="containsText" dxfId="6014" priority="2117" operator="containsText" text="Baixo">
      <formula>NOT(ISERROR(SEARCH("Baixo",E71)))</formula>
    </cfRule>
    <cfRule type="containsText" dxfId="6013" priority="2118" operator="containsText" text="Médio">
      <formula>NOT(ISERROR(SEARCH("Médio",E71)))</formula>
    </cfRule>
    <cfRule type="containsText" dxfId="6012" priority="2119" operator="containsText" text="Alto">
      <formula>NOT(ISERROR(SEARCH("Alto",E71)))</formula>
    </cfRule>
  </conditionalFormatting>
  <conditionalFormatting sqref="E72">
    <cfRule type="containsText" dxfId="6011" priority="1921" operator="containsText" text="Baixo">
      <formula>NOT(ISERROR(SEARCH("Baixo",E72)))</formula>
    </cfRule>
    <cfRule type="containsText" dxfId="6010" priority="1922" operator="containsText" text="Médio">
      <formula>NOT(ISERROR(SEARCH("Médio",E72)))</formula>
    </cfRule>
    <cfRule type="colorScale" priority="1720">
      <colorScale>
        <cfvo type="min"/>
        <cfvo type="max"/>
        <color theme="4" tint="0.59999389629810485"/>
        <color rgb="FF0070C0"/>
      </colorScale>
    </cfRule>
    <cfRule type="containsText" dxfId="6009" priority="1721" operator="containsText" text="Baixo">
      <formula>NOT(ISERROR(SEARCH("Baixo",E72)))</formula>
    </cfRule>
    <cfRule type="containsText" dxfId="6008" priority="1722" operator="containsText" text="Médio">
      <formula>NOT(ISERROR(SEARCH("Médio",E72)))</formula>
    </cfRule>
    <cfRule type="containsText" dxfId="6007" priority="1723" operator="containsText" text="Alto">
      <formula>NOT(ISERROR(SEARCH("Alto",E72)))</formula>
    </cfRule>
    <cfRule type="containsText" dxfId="6006" priority="1663" operator="containsText" text="Alto">
      <formula>NOT(ISERROR(SEARCH("Alto",E72)))</formula>
    </cfRule>
    <cfRule type="containsText" dxfId="6005" priority="1923" operator="containsText" text="Alto">
      <formula>NOT(ISERROR(SEARCH("Alto",E72)))</formula>
    </cfRule>
    <cfRule type="colorScale" priority="1808">
      <colorScale>
        <cfvo type="min"/>
        <cfvo type="max"/>
        <color theme="4" tint="0.59999389629810485"/>
        <color rgb="FF0070C0"/>
      </colorScale>
    </cfRule>
    <cfRule type="containsText" dxfId="6004" priority="1809" operator="containsText" text="Baixo">
      <formula>NOT(ISERROR(SEARCH("Baixo",E72)))</formula>
    </cfRule>
    <cfRule type="containsText" dxfId="6003" priority="1810" operator="containsText" text="Médio">
      <formula>NOT(ISERROR(SEARCH("Médio",E72)))</formula>
    </cfRule>
    <cfRule type="containsText" dxfId="6002" priority="1811" operator="containsText" text="Alto">
      <formula>NOT(ISERROR(SEARCH("Alto",E72)))</formula>
    </cfRule>
    <cfRule type="colorScale" priority="1876">
      <colorScale>
        <cfvo type="min"/>
        <cfvo type="max"/>
        <color theme="4" tint="0.59999389629810485"/>
        <color rgb="FF0070C0"/>
      </colorScale>
    </cfRule>
    <cfRule type="containsText" dxfId="6001" priority="1877" operator="containsText" text="Baixo">
      <formula>NOT(ISERROR(SEARCH("Baixo",E72)))</formula>
    </cfRule>
    <cfRule type="containsText" dxfId="6000" priority="1878" operator="containsText" text="Médio">
      <formula>NOT(ISERROR(SEARCH("Médio",E72)))</formula>
    </cfRule>
    <cfRule type="containsText" dxfId="5999" priority="1879" operator="containsText" text="Alto">
      <formula>NOT(ISERROR(SEARCH("Alto",E72)))</formula>
    </cfRule>
    <cfRule type="containsText" dxfId="5998" priority="1863" operator="containsText" text="Alto">
      <formula>NOT(ISERROR(SEARCH("Alto",E72)))</formula>
    </cfRule>
    <cfRule type="colorScale" priority="1820">
      <colorScale>
        <cfvo type="min"/>
        <cfvo type="max"/>
        <color theme="4" tint="0.59999389629810485"/>
        <color rgb="FF0070C0"/>
      </colorScale>
    </cfRule>
    <cfRule type="containsText" dxfId="5997" priority="1821" operator="containsText" text="Baixo">
      <formula>NOT(ISERROR(SEARCH("Baixo",E72)))</formula>
    </cfRule>
    <cfRule type="colorScale" priority="1744">
      <colorScale>
        <cfvo type="min"/>
        <cfvo type="max"/>
        <color theme="4" tint="0.59999389629810485"/>
        <color rgb="FF0070C0"/>
      </colorScale>
    </cfRule>
    <cfRule type="containsText" dxfId="5996" priority="1745" operator="containsText" text="Baixo">
      <formula>NOT(ISERROR(SEARCH("Baixo",E72)))</formula>
    </cfRule>
    <cfRule type="containsText" dxfId="5995" priority="1746" operator="containsText" text="Médio">
      <formula>NOT(ISERROR(SEARCH("Médio",E72)))</formula>
    </cfRule>
    <cfRule type="containsText" dxfId="5994" priority="1747" operator="containsText" text="Alto">
      <formula>NOT(ISERROR(SEARCH("Alto",E72)))</formula>
    </cfRule>
    <cfRule type="containsText" dxfId="5993" priority="1822" operator="containsText" text="Médio">
      <formula>NOT(ISERROR(SEARCH("Médio",E72)))</formula>
    </cfRule>
    <cfRule type="colorScale" priority="1660">
      <colorScale>
        <cfvo type="min"/>
        <cfvo type="max"/>
        <color theme="4" tint="0.59999389629810485"/>
        <color rgb="FF0070C0"/>
      </colorScale>
    </cfRule>
    <cfRule type="containsText" dxfId="5992" priority="1661" operator="containsText" text="Baixo">
      <formula>NOT(ISERROR(SEARCH("Baixo",E72)))</formula>
    </cfRule>
    <cfRule type="containsText" dxfId="5991" priority="1662" operator="containsText" text="Médio">
      <formula>NOT(ISERROR(SEARCH("Médio",E72)))</formula>
    </cfRule>
    <cfRule type="containsText" dxfId="5990" priority="1823" operator="containsText" text="Alto">
      <formula>NOT(ISERROR(SEARCH("Alto",E72)))</formula>
    </cfRule>
    <cfRule type="colorScale" priority="1860">
      <colorScale>
        <cfvo type="min"/>
        <cfvo type="max"/>
        <color theme="4" tint="0.59999389629810485"/>
        <color rgb="FF0070C0"/>
      </colorScale>
    </cfRule>
    <cfRule type="containsText" dxfId="5989" priority="1861" operator="containsText" text="Baixo">
      <formula>NOT(ISERROR(SEARCH("Baixo",E72)))</formula>
    </cfRule>
    <cfRule type="containsText" dxfId="5988" priority="1862" operator="containsText" text="Médio">
      <formula>NOT(ISERROR(SEARCH("Médio",E72)))</formula>
    </cfRule>
    <cfRule type="colorScale" priority="1760">
      <colorScale>
        <cfvo type="min"/>
        <cfvo type="max"/>
        <color theme="4" tint="0.59999389629810485"/>
        <color rgb="FF0070C0"/>
      </colorScale>
    </cfRule>
    <cfRule type="containsText" dxfId="5987" priority="1761" operator="containsText" text="Baixo">
      <formula>NOT(ISERROR(SEARCH("Baixo",E72)))</formula>
    </cfRule>
    <cfRule type="containsText" dxfId="5986" priority="1762" operator="containsText" text="Médio">
      <formula>NOT(ISERROR(SEARCH("Médio",E72)))</formula>
    </cfRule>
    <cfRule type="containsText" dxfId="5985" priority="1763" operator="containsText" text="Alto">
      <formula>NOT(ISERROR(SEARCH("Alto",E72)))</formula>
    </cfRule>
    <cfRule type="colorScale" priority="1828">
      <colorScale>
        <cfvo type="min"/>
        <cfvo type="max"/>
        <color theme="4" tint="0.59999389629810485"/>
        <color rgb="FF0070C0"/>
      </colorScale>
    </cfRule>
    <cfRule type="containsText" dxfId="5984" priority="1829" operator="containsText" text="Baixo">
      <formula>NOT(ISERROR(SEARCH("Baixo",E72)))</formula>
    </cfRule>
    <cfRule type="containsText" dxfId="5983" priority="1830" operator="containsText" text="Médio">
      <formula>NOT(ISERROR(SEARCH("Médio",E72)))</formula>
    </cfRule>
    <cfRule type="containsText" dxfId="5982" priority="1831" operator="containsText" text="Alto">
      <formula>NOT(ISERROR(SEARCH("Alto",E72)))</formula>
    </cfRule>
    <cfRule type="colorScale" priority="1908">
      <colorScale>
        <cfvo type="min"/>
        <cfvo type="max"/>
        <color theme="4" tint="0.59999389629810485"/>
        <color rgb="FF0070C0"/>
      </colorScale>
    </cfRule>
    <cfRule type="containsText" dxfId="5981" priority="1909" operator="containsText" text="Baixo">
      <formula>NOT(ISERROR(SEARCH("Baixo",E72)))</formula>
    </cfRule>
    <cfRule type="containsText" dxfId="5980" priority="1910" operator="containsText" text="Médio">
      <formula>NOT(ISERROR(SEARCH("Médio",E72)))</formula>
    </cfRule>
    <cfRule type="colorScale" priority="1772">
      <colorScale>
        <cfvo type="min"/>
        <cfvo type="max"/>
        <color theme="4" tint="0.59999389629810485"/>
        <color rgb="FF0070C0"/>
      </colorScale>
    </cfRule>
    <cfRule type="containsText" dxfId="5979" priority="1773" operator="containsText" text="Baixo">
      <formula>NOT(ISERROR(SEARCH("Baixo",E72)))</formula>
    </cfRule>
    <cfRule type="containsText" dxfId="5978" priority="1774" operator="containsText" text="Médio">
      <formula>NOT(ISERROR(SEARCH("Médio",E72)))</formula>
    </cfRule>
    <cfRule type="containsText" dxfId="5977" priority="1775" operator="containsText" text="Alto">
      <formula>NOT(ISERROR(SEARCH("Alto",E72)))</formula>
    </cfRule>
    <cfRule type="containsText" dxfId="5976" priority="1911" operator="containsText" text="Alto">
      <formula>NOT(ISERROR(SEARCH("Alto",E72)))</formula>
    </cfRule>
    <cfRule type="colorScale" priority="1836">
      <colorScale>
        <cfvo type="min"/>
        <cfvo type="max"/>
        <color theme="4" tint="0.59999389629810485"/>
        <color rgb="FF0070C0"/>
      </colorScale>
    </cfRule>
    <cfRule type="containsText" dxfId="5975" priority="1837" operator="containsText" text="Baixo">
      <formula>NOT(ISERROR(SEARCH("Baixo",E72)))</formula>
    </cfRule>
    <cfRule type="containsText" dxfId="5974" priority="1838" operator="containsText" text="Médio">
      <formula>NOT(ISERROR(SEARCH("Médio",E72)))</formula>
    </cfRule>
    <cfRule type="colorScale" priority="1780">
      <colorScale>
        <cfvo type="min"/>
        <cfvo type="max"/>
        <color theme="4" tint="0.59999389629810485"/>
        <color rgb="FF0070C0"/>
      </colorScale>
    </cfRule>
    <cfRule type="containsText" dxfId="5973" priority="1781" operator="containsText" text="Baixo">
      <formula>NOT(ISERROR(SEARCH("Baixo",E72)))</formula>
    </cfRule>
    <cfRule type="containsText" dxfId="5972" priority="1782" operator="containsText" text="Médio">
      <formula>NOT(ISERROR(SEARCH("Médio",E72)))</formula>
    </cfRule>
    <cfRule type="containsText" dxfId="5971" priority="1783" operator="containsText" text="Alto">
      <formula>NOT(ISERROR(SEARCH("Alto",E72)))</formula>
    </cfRule>
    <cfRule type="containsText" dxfId="5970" priority="1839" operator="containsText" text="Alto">
      <formula>NOT(ISERROR(SEARCH("Alto",E72)))</formula>
    </cfRule>
    <cfRule type="colorScale" priority="1680">
      <colorScale>
        <cfvo type="min"/>
        <cfvo type="max"/>
        <color theme="4" tint="0.59999389629810485"/>
        <color rgb="FF0070C0"/>
      </colorScale>
    </cfRule>
    <cfRule type="containsText" dxfId="5969" priority="1681" operator="containsText" text="Baixo">
      <formula>NOT(ISERROR(SEARCH("Baixo",E72)))</formula>
    </cfRule>
    <cfRule type="containsText" dxfId="5968" priority="1682" operator="containsText" text="Médio">
      <formula>NOT(ISERROR(SEARCH("Médio",E72)))</formula>
    </cfRule>
    <cfRule type="containsText" dxfId="5967" priority="1683" operator="containsText" text="Alto">
      <formula>NOT(ISERROR(SEARCH("Alto",E72)))</formula>
    </cfRule>
    <cfRule type="colorScale" priority="1944">
      <colorScale>
        <cfvo type="min"/>
        <cfvo type="max"/>
        <color theme="4" tint="0.59999389629810485"/>
        <color rgb="FF0070C0"/>
      </colorScale>
    </cfRule>
    <cfRule type="containsText" dxfId="5966" priority="1945" operator="containsText" text="Baixo">
      <formula>NOT(ISERROR(SEARCH("Baixo",E72)))</formula>
    </cfRule>
    <cfRule type="containsText" dxfId="5965" priority="1946" operator="containsText" text="Médio">
      <formula>NOT(ISERROR(SEARCH("Médio",E72)))</formula>
    </cfRule>
    <cfRule type="containsText" dxfId="5964" priority="1947" operator="containsText" text="Alto">
      <formula>NOT(ISERROR(SEARCH("Alto",E72)))</formula>
    </cfRule>
    <cfRule type="colorScale" priority="1952">
      <colorScale>
        <cfvo type="min"/>
        <cfvo type="max"/>
        <color theme="4" tint="0.59999389629810485"/>
        <color rgb="FF0070C0"/>
      </colorScale>
    </cfRule>
    <cfRule type="containsText" dxfId="5963" priority="1953" operator="containsText" text="Baixo">
      <formula>NOT(ISERROR(SEARCH("Baixo",E72)))</formula>
    </cfRule>
    <cfRule type="containsText" dxfId="5962" priority="1954" operator="containsText" text="Médio">
      <formula>NOT(ISERROR(SEARCH("Médio",E72)))</formula>
    </cfRule>
    <cfRule type="containsText" dxfId="5961" priority="1955" operator="containsText" text="Alto">
      <formula>NOT(ISERROR(SEARCH("Alto",E72)))</formula>
    </cfRule>
    <cfRule type="colorScale" priority="1968">
      <colorScale>
        <cfvo type="min"/>
        <cfvo type="max"/>
        <color theme="4" tint="0.59999389629810485"/>
        <color rgb="FF0070C0"/>
      </colorScale>
    </cfRule>
    <cfRule type="containsText" dxfId="5960" priority="1969" operator="containsText" text="Baixo">
      <formula>NOT(ISERROR(SEARCH("Baixo",E72)))</formula>
    </cfRule>
    <cfRule type="containsText" dxfId="5959" priority="1970" operator="containsText" text="Médio">
      <formula>NOT(ISERROR(SEARCH("Médio",E72)))</formula>
    </cfRule>
    <cfRule type="containsText" dxfId="5958" priority="1971" operator="containsText" text="Alto">
      <formula>NOT(ISERROR(SEARCH("Alto",E72)))</formula>
    </cfRule>
    <cfRule type="colorScale" priority="1900">
      <colorScale>
        <cfvo type="min"/>
        <cfvo type="max"/>
        <color theme="4" tint="0.59999389629810485"/>
        <color rgb="FF0070C0"/>
      </colorScale>
    </cfRule>
    <cfRule type="containsText" dxfId="5957" priority="1901" operator="containsText" text="Baixo">
      <formula>NOT(ISERROR(SEARCH("Baixo",E72)))</formula>
    </cfRule>
    <cfRule type="containsText" dxfId="5956" priority="1902" operator="containsText" text="Médio">
      <formula>NOT(ISERROR(SEARCH("Médio",E72)))</formula>
    </cfRule>
    <cfRule type="colorScale" priority="1792">
      <colorScale>
        <cfvo type="min"/>
        <cfvo type="max"/>
        <color theme="4" tint="0.59999389629810485"/>
        <color rgb="FF0070C0"/>
      </colorScale>
    </cfRule>
    <cfRule type="containsText" dxfId="5955" priority="1793" operator="containsText" text="Baixo">
      <formula>NOT(ISERROR(SEARCH("Baixo",E72)))</formula>
    </cfRule>
    <cfRule type="colorScale" priority="1984">
      <colorScale>
        <cfvo type="min"/>
        <cfvo type="max"/>
        <color theme="4" tint="0.59999389629810485"/>
        <color rgb="FF0070C0"/>
      </colorScale>
    </cfRule>
    <cfRule type="containsText" dxfId="5954" priority="1985" operator="containsText" text="Baixo">
      <formula>NOT(ISERROR(SEARCH("Baixo",E72)))</formula>
    </cfRule>
    <cfRule type="containsText" dxfId="5953" priority="1986" operator="containsText" text="Médio">
      <formula>NOT(ISERROR(SEARCH("Médio",E72)))</formula>
    </cfRule>
    <cfRule type="containsText" dxfId="5952" priority="1987" operator="containsText" text="Alto">
      <formula>NOT(ISERROR(SEARCH("Alto",E72)))</formula>
    </cfRule>
    <cfRule type="colorScale" priority="1996">
      <colorScale>
        <cfvo type="min"/>
        <cfvo type="max"/>
        <color theme="4" tint="0.59999389629810485"/>
        <color rgb="FF0070C0"/>
      </colorScale>
    </cfRule>
    <cfRule type="containsText" dxfId="5951" priority="1997" operator="containsText" text="Baixo">
      <formula>NOT(ISERROR(SEARCH("Baixo",E72)))</formula>
    </cfRule>
    <cfRule type="containsText" dxfId="5950" priority="1998" operator="containsText" text="Médio">
      <formula>NOT(ISERROR(SEARCH("Médio",E72)))</formula>
    </cfRule>
    <cfRule type="containsText" dxfId="5949" priority="1999" operator="containsText" text="Alto">
      <formula>NOT(ISERROR(SEARCH("Alto",E72)))</formula>
    </cfRule>
    <cfRule type="colorScale" priority="2004">
      <colorScale>
        <cfvo type="min"/>
        <cfvo type="max"/>
        <color theme="4" tint="0.59999389629810485"/>
        <color rgb="FF0070C0"/>
      </colorScale>
    </cfRule>
    <cfRule type="containsText" dxfId="5948" priority="2005" operator="containsText" text="Baixo">
      <formula>NOT(ISERROR(SEARCH("Baixo",E72)))</formula>
    </cfRule>
    <cfRule type="containsText" dxfId="5947" priority="2006" operator="containsText" text="Médio">
      <formula>NOT(ISERROR(SEARCH("Médio",E72)))</formula>
    </cfRule>
    <cfRule type="containsText" dxfId="5946" priority="2007" operator="containsText" text="Alto">
      <formula>NOT(ISERROR(SEARCH("Alto",E72)))</formula>
    </cfRule>
    <cfRule type="colorScale" priority="2012">
      <colorScale>
        <cfvo type="min"/>
        <cfvo type="max"/>
        <color theme="4" tint="0.59999389629810485"/>
        <color rgb="FF0070C0"/>
      </colorScale>
    </cfRule>
    <cfRule type="containsText" dxfId="5945" priority="2013" operator="containsText" text="Baixo">
      <formula>NOT(ISERROR(SEARCH("Baixo",E72)))</formula>
    </cfRule>
    <cfRule type="containsText" dxfId="5944" priority="2014" operator="containsText" text="Médio">
      <formula>NOT(ISERROR(SEARCH("Médio",E72)))</formula>
    </cfRule>
    <cfRule type="containsText" dxfId="5943" priority="2015" operator="containsText" text="Alto">
      <formula>NOT(ISERROR(SEARCH("Alto",E72)))</formula>
    </cfRule>
    <cfRule type="containsText" dxfId="5942" priority="1794" operator="containsText" text="Médio">
      <formula>NOT(ISERROR(SEARCH("Médio",E72)))</formula>
    </cfRule>
    <cfRule type="colorScale" priority="1696">
      <colorScale>
        <cfvo type="min"/>
        <cfvo type="max"/>
        <color theme="4" tint="0.59999389629810485"/>
        <color rgb="FF0070C0"/>
      </colorScale>
    </cfRule>
    <cfRule type="containsText" dxfId="5941" priority="1697" operator="containsText" text="Baixo">
      <formula>NOT(ISERROR(SEARCH("Baixo",E72)))</formula>
    </cfRule>
    <cfRule type="containsText" dxfId="5940" priority="1698" operator="containsText" text="Médio">
      <formula>NOT(ISERROR(SEARCH("Médio",E72)))</formula>
    </cfRule>
    <cfRule type="colorScale" priority="2036">
      <colorScale>
        <cfvo type="min"/>
        <cfvo type="max"/>
        <color theme="4" tint="0.59999389629810485"/>
        <color rgb="FF0070C0"/>
      </colorScale>
    </cfRule>
    <cfRule type="containsText" dxfId="5939" priority="2037" operator="containsText" text="Baixo">
      <formula>NOT(ISERROR(SEARCH("Baixo",E72)))</formula>
    </cfRule>
    <cfRule type="containsText" dxfId="5938" priority="2038" operator="containsText" text="Médio">
      <formula>NOT(ISERROR(SEARCH("Médio",E72)))</formula>
    </cfRule>
    <cfRule type="containsText" dxfId="5937" priority="2039" operator="containsText" text="Alto">
      <formula>NOT(ISERROR(SEARCH("Alto",E72)))</formula>
    </cfRule>
    <cfRule type="containsText" dxfId="5936" priority="1699" operator="containsText" text="Alto">
      <formula>NOT(ISERROR(SEARCH("Alto",E72)))</formula>
    </cfRule>
    <cfRule type="containsText" dxfId="5935" priority="1795" operator="containsText" text="Alto">
      <formula>NOT(ISERROR(SEARCH("Alto",E72)))</formula>
    </cfRule>
    <cfRule type="colorScale" priority="1704">
      <colorScale>
        <cfvo type="min"/>
        <cfvo type="max"/>
        <color theme="4" tint="0.59999389629810485"/>
        <color rgb="FF0070C0"/>
      </colorScale>
    </cfRule>
    <cfRule type="containsText" dxfId="5934" priority="1705" operator="containsText" text="Baixo">
      <formula>NOT(ISERROR(SEARCH("Baixo",E72)))</formula>
    </cfRule>
    <cfRule type="colorScale" priority="2060">
      <colorScale>
        <cfvo type="min"/>
        <cfvo type="max"/>
        <color theme="4" tint="0.59999389629810485"/>
        <color rgb="FF0070C0"/>
      </colorScale>
    </cfRule>
    <cfRule type="containsText" dxfId="5933" priority="2061" operator="containsText" text="Baixo">
      <formula>NOT(ISERROR(SEARCH("Baixo",E72)))</formula>
    </cfRule>
    <cfRule type="containsText" dxfId="5932" priority="2062" operator="containsText" text="Médio">
      <formula>NOT(ISERROR(SEARCH("Médio",E72)))</formula>
    </cfRule>
    <cfRule type="containsText" dxfId="5931" priority="2063" operator="containsText" text="Alto">
      <formula>NOT(ISERROR(SEARCH("Alto",E72)))</formula>
    </cfRule>
    <cfRule type="colorScale" priority="2072">
      <colorScale>
        <cfvo type="min"/>
        <cfvo type="max"/>
        <color theme="4" tint="0.59999389629810485"/>
        <color rgb="FF0070C0"/>
      </colorScale>
    </cfRule>
    <cfRule type="containsText" dxfId="5930" priority="2073" operator="containsText" text="Baixo">
      <formula>NOT(ISERROR(SEARCH("Baixo",E72)))</formula>
    </cfRule>
    <cfRule type="containsText" dxfId="5929" priority="2074" operator="containsText" text="Médio">
      <formula>NOT(ISERROR(SEARCH("Médio",E72)))</formula>
    </cfRule>
    <cfRule type="containsText" dxfId="5928" priority="2075" operator="containsText" text="Alto">
      <formula>NOT(ISERROR(SEARCH("Alto",E72)))</formula>
    </cfRule>
    <cfRule type="colorScale" priority="2088">
      <colorScale>
        <cfvo type="min"/>
        <cfvo type="max"/>
        <color theme="4" tint="0.59999389629810485"/>
        <color rgb="FF0070C0"/>
      </colorScale>
    </cfRule>
    <cfRule type="containsText" dxfId="5927" priority="2089" operator="containsText" text="Baixo">
      <formula>NOT(ISERROR(SEARCH("Baixo",E72)))</formula>
    </cfRule>
    <cfRule type="containsText" dxfId="5926" priority="2090" operator="containsText" text="Médio">
      <formula>NOT(ISERROR(SEARCH("Médio",E72)))</formula>
    </cfRule>
    <cfRule type="containsText" dxfId="5925" priority="2091" operator="containsText" text="Alto">
      <formula>NOT(ISERROR(SEARCH("Alto",E72)))</formula>
    </cfRule>
    <cfRule type="colorScale" priority="2112">
      <colorScale>
        <cfvo type="min"/>
        <cfvo type="max"/>
        <color theme="4" tint="0.59999389629810485"/>
        <color rgb="FF0070C0"/>
      </colorScale>
    </cfRule>
    <cfRule type="containsText" dxfId="5924" priority="2113" operator="containsText" text="Baixo">
      <formula>NOT(ISERROR(SEARCH("Baixo",E72)))</formula>
    </cfRule>
    <cfRule type="containsText" dxfId="5923" priority="2114" operator="containsText" text="Médio">
      <formula>NOT(ISERROR(SEARCH("Médio",E72)))</formula>
    </cfRule>
    <cfRule type="containsText" dxfId="5922" priority="2115" operator="containsText" text="Alto">
      <formula>NOT(ISERROR(SEARCH("Alto",E72)))</formula>
    </cfRule>
    <cfRule type="containsText" dxfId="5921" priority="1706" operator="containsText" text="Médio">
      <formula>NOT(ISERROR(SEARCH("Médio",E72)))</formula>
    </cfRule>
    <cfRule type="containsText" dxfId="5920" priority="1707" operator="containsText" text="Alto">
      <formula>NOT(ISERROR(SEARCH("Alto",E72)))</formula>
    </cfRule>
    <cfRule type="containsText" dxfId="5919" priority="1903" operator="containsText" text="Alto">
      <formula>NOT(ISERROR(SEARCH("Alto",E72)))</formula>
    </cfRule>
    <cfRule type="colorScale" priority="1920">
      <colorScale>
        <cfvo type="min"/>
        <cfvo type="max"/>
        <color theme="4" tint="0.59999389629810485"/>
        <color rgb="FF0070C0"/>
      </colorScale>
    </cfRule>
    <cfRule type="colorScale" priority="2196">
      <colorScale>
        <cfvo type="min"/>
        <cfvo type="max"/>
        <color theme="4" tint="0.59999389629810485"/>
        <color rgb="FF0070C0"/>
      </colorScale>
    </cfRule>
    <cfRule type="containsText" dxfId="5918" priority="2197" operator="containsText" text="Baixo">
      <formula>NOT(ISERROR(SEARCH("Baixo",E72)))</formula>
    </cfRule>
    <cfRule type="containsText" dxfId="5917" priority="2198" operator="containsText" text="Médio">
      <formula>NOT(ISERROR(SEARCH("Médio",E72)))</formula>
    </cfRule>
    <cfRule type="containsText" dxfId="5916" priority="2199" operator="containsText" text="Alto">
      <formula>NOT(ISERROR(SEARCH("Alto",E72)))</formula>
    </cfRule>
    <cfRule type="colorScale" priority="2244">
      <colorScale>
        <cfvo type="min"/>
        <cfvo type="max"/>
        <color theme="4" tint="0.59999389629810485"/>
        <color rgb="FF0070C0"/>
      </colorScale>
    </cfRule>
    <cfRule type="containsText" dxfId="5915" priority="2245" operator="containsText" text="Baixo">
      <formula>NOT(ISERROR(SEARCH("Baixo",E72)))</formula>
    </cfRule>
    <cfRule type="containsText" dxfId="5914" priority="2246" operator="containsText" text="Médio">
      <formula>NOT(ISERROR(SEARCH("Médio",E72)))</formula>
    </cfRule>
    <cfRule type="containsText" dxfId="5913" priority="2247" operator="containsText" text="Alto">
      <formula>NOT(ISERROR(SEARCH("Alto",E72)))</formula>
    </cfRule>
    <cfRule type="containsText" dxfId="5912" priority="2427" operator="containsText" text="Alto">
      <formula>NOT(ISERROR(SEARCH("Alto",E72)))</formula>
    </cfRule>
    <cfRule type="containsText" dxfId="5911" priority="2426" operator="containsText" text="Médio">
      <formula>NOT(ISERROR(SEARCH("Médio",E72)))</formula>
    </cfRule>
    <cfRule type="containsText" dxfId="5910" priority="2425" operator="containsText" text="Baixo">
      <formula>NOT(ISERROR(SEARCH("Baixo",E72)))</formula>
    </cfRule>
    <cfRule type="colorScale" priority="2424">
      <colorScale>
        <cfvo type="min"/>
        <cfvo type="max"/>
        <color theme="4" tint="0.59999389629810485"/>
        <color rgb="FF0070C0"/>
      </colorScale>
    </cfRule>
  </conditionalFormatting>
  <conditionalFormatting sqref="E73">
    <cfRule type="containsText" dxfId="5909" priority="1834" operator="containsText" text="Médio">
      <formula>NOT(ISERROR(SEARCH("Médio",E73)))</formula>
    </cfRule>
    <cfRule type="containsText" dxfId="5908" priority="1835" operator="containsText" text="Alto">
      <formula>NOT(ISERROR(SEARCH("Alto",E73)))</formula>
    </cfRule>
    <cfRule type="colorScale" priority="1844">
      <colorScale>
        <cfvo type="min"/>
        <cfvo type="max"/>
        <color theme="4" tint="0.59999389629810485"/>
        <color rgb="FF0070C0"/>
      </colorScale>
    </cfRule>
    <cfRule type="containsText" dxfId="5907" priority="1845" operator="containsText" text="Baixo">
      <formula>NOT(ISERROR(SEARCH("Baixo",E73)))</formula>
    </cfRule>
    <cfRule type="containsText" dxfId="5906" priority="1846" operator="containsText" text="Médio">
      <formula>NOT(ISERROR(SEARCH("Médio",E73)))</formula>
    </cfRule>
    <cfRule type="containsText" dxfId="5905" priority="1847" operator="containsText" text="Alto">
      <formula>NOT(ISERROR(SEARCH("Alto",E73)))</formula>
    </cfRule>
    <cfRule type="colorScale" priority="1848">
      <colorScale>
        <cfvo type="min"/>
        <cfvo type="max"/>
        <color theme="4" tint="0.59999389629810485"/>
        <color rgb="FF0070C0"/>
      </colorScale>
    </cfRule>
    <cfRule type="containsText" dxfId="5904" priority="1849" operator="containsText" text="Baixo">
      <formula>NOT(ISERROR(SEARCH("Baixo",E73)))</formula>
    </cfRule>
    <cfRule type="containsText" dxfId="5903" priority="1850" operator="containsText" text="Médio">
      <formula>NOT(ISERROR(SEARCH("Médio",E73)))</formula>
    </cfRule>
    <cfRule type="containsText" dxfId="5902" priority="1851" operator="containsText" text="Alto">
      <formula>NOT(ISERROR(SEARCH("Alto",E73)))</formula>
    </cfRule>
    <cfRule type="colorScale" priority="1852">
      <colorScale>
        <cfvo type="min"/>
        <cfvo type="max"/>
        <color theme="4" tint="0.59999389629810485"/>
        <color rgb="FF0070C0"/>
      </colorScale>
    </cfRule>
    <cfRule type="containsText" dxfId="5901" priority="1853" operator="containsText" text="Baixo">
      <formula>NOT(ISERROR(SEARCH("Baixo",E73)))</formula>
    </cfRule>
    <cfRule type="containsText" dxfId="5900" priority="1854" operator="containsText" text="Médio">
      <formula>NOT(ISERROR(SEARCH("Médio",E73)))</formula>
    </cfRule>
    <cfRule type="containsText" dxfId="5899" priority="1855" operator="containsText" text="Alto">
      <formula>NOT(ISERROR(SEARCH("Alto",E73)))</formula>
    </cfRule>
    <cfRule type="colorScale" priority="1856">
      <colorScale>
        <cfvo type="min"/>
        <cfvo type="max"/>
        <color theme="4" tint="0.59999389629810485"/>
        <color rgb="FF0070C0"/>
      </colorScale>
    </cfRule>
    <cfRule type="containsText" dxfId="5898" priority="1857" operator="containsText" text="Baixo">
      <formula>NOT(ISERROR(SEARCH("Baixo",E73)))</formula>
    </cfRule>
    <cfRule type="containsText" dxfId="5897" priority="1858" operator="containsText" text="Médio">
      <formula>NOT(ISERROR(SEARCH("Médio",E73)))</formula>
    </cfRule>
    <cfRule type="containsText" dxfId="5896" priority="1859" operator="containsText" text="Alto">
      <formula>NOT(ISERROR(SEARCH("Alto",E73)))</formula>
    </cfRule>
    <cfRule type="colorScale" priority="1864">
      <colorScale>
        <cfvo type="min"/>
        <cfvo type="max"/>
        <color theme="4" tint="0.59999389629810485"/>
        <color rgb="FF0070C0"/>
      </colorScale>
    </cfRule>
    <cfRule type="containsText" dxfId="5895" priority="1865" operator="containsText" text="Baixo">
      <formula>NOT(ISERROR(SEARCH("Baixo",E73)))</formula>
    </cfRule>
    <cfRule type="containsText" dxfId="5894" priority="1866" operator="containsText" text="Médio">
      <formula>NOT(ISERROR(SEARCH("Médio",E73)))</formula>
    </cfRule>
    <cfRule type="containsText" dxfId="5893" priority="1867" operator="containsText" text="Alto">
      <formula>NOT(ISERROR(SEARCH("Alto",E73)))</formula>
    </cfRule>
    <cfRule type="colorScale" priority="1868">
      <colorScale>
        <cfvo type="min"/>
        <cfvo type="max"/>
        <color theme="4" tint="0.59999389629810485"/>
        <color rgb="FF0070C0"/>
      </colorScale>
    </cfRule>
    <cfRule type="containsText" dxfId="5892" priority="1869" operator="containsText" text="Baixo">
      <formula>NOT(ISERROR(SEARCH("Baixo",E73)))</formula>
    </cfRule>
    <cfRule type="containsText" dxfId="5891" priority="1870" operator="containsText" text="Médio">
      <formula>NOT(ISERROR(SEARCH("Médio",E73)))</formula>
    </cfRule>
    <cfRule type="containsText" dxfId="5890" priority="1871" operator="containsText" text="Alto">
      <formula>NOT(ISERROR(SEARCH("Alto",E73)))</formula>
    </cfRule>
    <cfRule type="colorScale" priority="1872">
      <colorScale>
        <cfvo type="min"/>
        <cfvo type="max"/>
        <color theme="4" tint="0.59999389629810485"/>
        <color rgb="FF0070C0"/>
      </colorScale>
    </cfRule>
    <cfRule type="containsText" dxfId="5889" priority="1873" operator="containsText" text="Baixo">
      <formula>NOT(ISERROR(SEARCH("Baixo",E73)))</formula>
    </cfRule>
    <cfRule type="containsText" dxfId="5888" priority="1874" operator="containsText" text="Médio">
      <formula>NOT(ISERROR(SEARCH("Médio",E73)))</formula>
    </cfRule>
    <cfRule type="containsText" dxfId="5887" priority="1875" operator="containsText" text="Alto">
      <formula>NOT(ISERROR(SEARCH("Alto",E73)))</formula>
    </cfRule>
    <cfRule type="colorScale" priority="1884">
      <colorScale>
        <cfvo type="min"/>
        <cfvo type="max"/>
        <color theme="4" tint="0.59999389629810485"/>
        <color rgb="FF0070C0"/>
      </colorScale>
    </cfRule>
    <cfRule type="containsText" dxfId="5886" priority="1885" operator="containsText" text="Baixo">
      <formula>NOT(ISERROR(SEARCH("Baixo",E73)))</formula>
    </cfRule>
    <cfRule type="containsText" dxfId="5885" priority="1886" operator="containsText" text="Médio">
      <formula>NOT(ISERROR(SEARCH("Médio",E73)))</formula>
    </cfRule>
    <cfRule type="containsText" dxfId="5884" priority="1887" operator="containsText" text="Alto">
      <formula>NOT(ISERROR(SEARCH("Alto",E73)))</formula>
    </cfRule>
    <cfRule type="colorScale" priority="1888">
      <colorScale>
        <cfvo type="min"/>
        <cfvo type="max"/>
        <color theme="4" tint="0.59999389629810485"/>
        <color rgb="FF0070C0"/>
      </colorScale>
    </cfRule>
    <cfRule type="containsText" dxfId="5883" priority="1889" operator="containsText" text="Baixo">
      <formula>NOT(ISERROR(SEARCH("Baixo",E73)))</formula>
    </cfRule>
    <cfRule type="containsText" dxfId="5882" priority="1890" operator="containsText" text="Médio">
      <formula>NOT(ISERROR(SEARCH("Médio",E73)))</formula>
    </cfRule>
    <cfRule type="containsText" dxfId="5881" priority="1891" operator="containsText" text="Alto">
      <formula>NOT(ISERROR(SEARCH("Alto",E73)))</formula>
    </cfRule>
    <cfRule type="colorScale" priority="1892">
      <colorScale>
        <cfvo type="min"/>
        <cfvo type="max"/>
        <color theme="4" tint="0.59999389629810485"/>
        <color rgb="FF0070C0"/>
      </colorScale>
    </cfRule>
    <cfRule type="containsText" dxfId="5880" priority="1893" operator="containsText" text="Baixo">
      <formula>NOT(ISERROR(SEARCH("Baixo",E73)))</formula>
    </cfRule>
    <cfRule type="containsText" dxfId="5879" priority="1894" operator="containsText" text="Médio">
      <formula>NOT(ISERROR(SEARCH("Médio",E73)))</formula>
    </cfRule>
    <cfRule type="containsText" dxfId="5878" priority="1895" operator="containsText" text="Alto">
      <formula>NOT(ISERROR(SEARCH("Alto",E73)))</formula>
    </cfRule>
    <cfRule type="colorScale" priority="1896">
      <colorScale>
        <cfvo type="min"/>
        <cfvo type="max"/>
        <color theme="4" tint="0.59999389629810485"/>
        <color rgb="FF0070C0"/>
      </colorScale>
    </cfRule>
    <cfRule type="containsText" dxfId="5877" priority="1897" operator="containsText" text="Baixo">
      <formula>NOT(ISERROR(SEARCH("Baixo",E73)))</formula>
    </cfRule>
    <cfRule type="containsText" dxfId="5876" priority="1898" operator="containsText" text="Médio">
      <formula>NOT(ISERROR(SEARCH("Médio",E73)))</formula>
    </cfRule>
    <cfRule type="containsText" dxfId="5875" priority="1899" operator="containsText" text="Alto">
      <formula>NOT(ISERROR(SEARCH("Alto",E73)))</formula>
    </cfRule>
    <cfRule type="colorScale" priority="1904">
      <colorScale>
        <cfvo type="min"/>
        <cfvo type="max"/>
        <color theme="4" tint="0.59999389629810485"/>
        <color rgb="FF0070C0"/>
      </colorScale>
    </cfRule>
    <cfRule type="containsText" dxfId="5874" priority="1905" operator="containsText" text="Baixo">
      <formula>NOT(ISERROR(SEARCH("Baixo",E73)))</formula>
    </cfRule>
    <cfRule type="containsText" dxfId="5873" priority="1906" operator="containsText" text="Médio">
      <formula>NOT(ISERROR(SEARCH("Médio",E73)))</formula>
    </cfRule>
    <cfRule type="containsText" dxfId="5872" priority="1907" operator="containsText" text="Alto">
      <formula>NOT(ISERROR(SEARCH("Alto",E73)))</formula>
    </cfRule>
    <cfRule type="colorScale" priority="1912">
      <colorScale>
        <cfvo type="min"/>
        <cfvo type="max"/>
        <color theme="4" tint="0.59999389629810485"/>
        <color rgb="FF0070C0"/>
      </colorScale>
    </cfRule>
    <cfRule type="containsText" dxfId="5871" priority="1913" operator="containsText" text="Baixo">
      <formula>NOT(ISERROR(SEARCH("Baixo",E73)))</formula>
    </cfRule>
    <cfRule type="containsText" dxfId="5870" priority="1914" operator="containsText" text="Médio">
      <formula>NOT(ISERROR(SEARCH("Médio",E73)))</formula>
    </cfRule>
    <cfRule type="containsText" dxfId="5869" priority="1915" operator="containsText" text="Alto">
      <formula>NOT(ISERROR(SEARCH("Alto",E73)))</formula>
    </cfRule>
    <cfRule type="colorScale" priority="1916">
      <colorScale>
        <cfvo type="min"/>
        <cfvo type="max"/>
        <color theme="4" tint="0.59999389629810485"/>
        <color rgb="FF0070C0"/>
      </colorScale>
    </cfRule>
    <cfRule type="containsText" dxfId="5868" priority="1917" operator="containsText" text="Baixo">
      <formula>NOT(ISERROR(SEARCH("Baixo",E73)))</formula>
    </cfRule>
    <cfRule type="containsText" dxfId="5867" priority="1918" operator="containsText" text="Médio">
      <formula>NOT(ISERROR(SEARCH("Médio",E73)))</formula>
    </cfRule>
    <cfRule type="containsText" dxfId="5866" priority="1919" operator="containsText" text="Alto">
      <formula>NOT(ISERROR(SEARCH("Alto",E73)))</formula>
    </cfRule>
    <cfRule type="containsText" dxfId="5865" priority="1678" operator="containsText" text="Médio">
      <formula>NOT(ISERROR(SEARCH("Médio",E73)))</formula>
    </cfRule>
    <cfRule type="containsText" dxfId="5864" priority="1679" operator="containsText" text="Alto">
      <formula>NOT(ISERROR(SEARCH("Alto",E73)))</formula>
    </cfRule>
    <cfRule type="colorScale" priority="1688">
      <colorScale>
        <cfvo type="min"/>
        <cfvo type="max"/>
        <color theme="4" tint="0.59999389629810485"/>
        <color rgb="FF0070C0"/>
      </colorScale>
    </cfRule>
    <cfRule type="containsText" dxfId="5863" priority="1689" operator="containsText" text="Baixo">
      <formula>NOT(ISERROR(SEARCH("Baixo",E73)))</formula>
    </cfRule>
    <cfRule type="colorScale" priority="1928">
      <colorScale>
        <cfvo type="min"/>
        <cfvo type="max"/>
        <color theme="4" tint="0.59999389629810485"/>
        <color rgb="FF0070C0"/>
      </colorScale>
    </cfRule>
    <cfRule type="containsText" dxfId="5862" priority="1929" operator="containsText" text="Baixo">
      <formula>NOT(ISERROR(SEARCH("Baixo",E73)))</formula>
    </cfRule>
    <cfRule type="containsText" dxfId="5861" priority="1930" operator="containsText" text="Médio">
      <formula>NOT(ISERROR(SEARCH("Médio",E73)))</formula>
    </cfRule>
    <cfRule type="containsText" dxfId="5860" priority="1931" operator="containsText" text="Alto">
      <formula>NOT(ISERROR(SEARCH("Alto",E73)))</formula>
    </cfRule>
    <cfRule type="colorScale" priority="1932">
      <colorScale>
        <cfvo type="min"/>
        <cfvo type="max"/>
        <color theme="4" tint="0.59999389629810485"/>
        <color rgb="FF0070C0"/>
      </colorScale>
    </cfRule>
    <cfRule type="containsText" dxfId="5859" priority="1933" operator="containsText" text="Baixo">
      <formula>NOT(ISERROR(SEARCH("Baixo",E73)))</formula>
    </cfRule>
    <cfRule type="containsText" dxfId="5858" priority="1934" operator="containsText" text="Médio">
      <formula>NOT(ISERROR(SEARCH("Médio",E73)))</formula>
    </cfRule>
    <cfRule type="containsText" dxfId="5857" priority="1935" operator="containsText" text="Alto">
      <formula>NOT(ISERROR(SEARCH("Alto",E73)))</formula>
    </cfRule>
    <cfRule type="colorScale" priority="1936">
      <colorScale>
        <cfvo type="min"/>
        <cfvo type="max"/>
        <color theme="4" tint="0.59999389629810485"/>
        <color rgb="FF0070C0"/>
      </colorScale>
    </cfRule>
    <cfRule type="containsText" dxfId="5856" priority="1937" operator="containsText" text="Baixo">
      <formula>NOT(ISERROR(SEARCH("Baixo",E73)))</formula>
    </cfRule>
    <cfRule type="containsText" dxfId="5855" priority="1938" operator="containsText" text="Médio">
      <formula>NOT(ISERROR(SEARCH("Médio",E73)))</formula>
    </cfRule>
    <cfRule type="containsText" dxfId="5854" priority="1939" operator="containsText" text="Alto">
      <formula>NOT(ISERROR(SEARCH("Alto",E73)))</formula>
    </cfRule>
    <cfRule type="colorScale" priority="1940">
      <colorScale>
        <cfvo type="min"/>
        <cfvo type="max"/>
        <color theme="4" tint="0.59999389629810485"/>
        <color rgb="FF0070C0"/>
      </colorScale>
    </cfRule>
    <cfRule type="containsText" dxfId="5853" priority="1941" operator="containsText" text="Baixo">
      <formula>NOT(ISERROR(SEARCH("Baixo",E73)))</formula>
    </cfRule>
    <cfRule type="containsText" dxfId="5852" priority="1942" operator="containsText" text="Médio">
      <formula>NOT(ISERROR(SEARCH("Médio",E73)))</formula>
    </cfRule>
    <cfRule type="containsText" dxfId="5851" priority="1943" operator="containsText" text="Alto">
      <formula>NOT(ISERROR(SEARCH("Alto",E73)))</formula>
    </cfRule>
    <cfRule type="containsText" dxfId="5850" priority="1690" operator="containsText" text="Médio">
      <formula>NOT(ISERROR(SEARCH("Médio",E73)))</formula>
    </cfRule>
    <cfRule type="containsText" dxfId="5849" priority="1691" operator="containsText" text="Alto">
      <formula>NOT(ISERROR(SEARCH("Alto",E73)))</formula>
    </cfRule>
    <cfRule type="colorScale" priority="1692">
      <colorScale>
        <cfvo type="min"/>
        <cfvo type="max"/>
        <color theme="4" tint="0.59999389629810485"/>
        <color rgb="FF0070C0"/>
      </colorScale>
    </cfRule>
    <cfRule type="containsText" dxfId="5848" priority="1693" operator="containsText" text="Baixo">
      <formula>NOT(ISERROR(SEARCH("Baixo",E73)))</formula>
    </cfRule>
    <cfRule type="colorScale" priority="1948">
      <colorScale>
        <cfvo type="min"/>
        <cfvo type="max"/>
        <color theme="4" tint="0.59999389629810485"/>
        <color rgb="FF0070C0"/>
      </colorScale>
    </cfRule>
    <cfRule type="containsText" dxfId="5847" priority="1949" operator="containsText" text="Baixo">
      <formula>NOT(ISERROR(SEARCH("Baixo",E73)))</formula>
    </cfRule>
    <cfRule type="containsText" dxfId="5846" priority="1950" operator="containsText" text="Médio">
      <formula>NOT(ISERROR(SEARCH("Médio",E73)))</formula>
    </cfRule>
    <cfRule type="containsText" dxfId="5845" priority="1951" operator="containsText" text="Alto">
      <formula>NOT(ISERROR(SEARCH("Alto",E73)))</formula>
    </cfRule>
    <cfRule type="containsText" dxfId="5844" priority="1694" operator="containsText" text="Médio">
      <formula>NOT(ISERROR(SEARCH("Médio",E73)))</formula>
    </cfRule>
    <cfRule type="containsText" dxfId="5843" priority="1695" operator="containsText" text="Alto">
      <formula>NOT(ISERROR(SEARCH("Alto",E73)))</formula>
    </cfRule>
    <cfRule type="colorScale" priority="1700">
      <colorScale>
        <cfvo type="min"/>
        <cfvo type="max"/>
        <color theme="4" tint="0.59999389629810485"/>
        <color rgb="FF0070C0"/>
      </colorScale>
    </cfRule>
    <cfRule type="containsText" dxfId="5842" priority="1701" operator="containsText" text="Baixo">
      <formula>NOT(ISERROR(SEARCH("Baixo",E73)))</formula>
    </cfRule>
    <cfRule type="colorScale" priority="1956">
      <colorScale>
        <cfvo type="min"/>
        <cfvo type="max"/>
        <color theme="4" tint="0.59999389629810485"/>
        <color rgb="FF0070C0"/>
      </colorScale>
    </cfRule>
    <cfRule type="containsText" dxfId="5841" priority="1957" operator="containsText" text="Baixo">
      <formula>NOT(ISERROR(SEARCH("Baixo",E73)))</formula>
    </cfRule>
    <cfRule type="containsText" dxfId="5840" priority="1958" operator="containsText" text="Médio">
      <formula>NOT(ISERROR(SEARCH("Médio",E73)))</formula>
    </cfRule>
    <cfRule type="containsText" dxfId="5839" priority="1959" operator="containsText" text="Alto">
      <formula>NOT(ISERROR(SEARCH("Alto",E73)))</formula>
    </cfRule>
    <cfRule type="colorScale" priority="1960">
      <colorScale>
        <cfvo type="min"/>
        <cfvo type="max"/>
        <color theme="4" tint="0.59999389629810485"/>
        <color rgb="FF0070C0"/>
      </colorScale>
    </cfRule>
    <cfRule type="containsText" dxfId="5838" priority="1961" operator="containsText" text="Baixo">
      <formula>NOT(ISERROR(SEARCH("Baixo",E73)))</formula>
    </cfRule>
    <cfRule type="containsText" dxfId="5837" priority="1962" operator="containsText" text="Médio">
      <formula>NOT(ISERROR(SEARCH("Médio",E73)))</formula>
    </cfRule>
    <cfRule type="containsText" dxfId="5836" priority="1963" operator="containsText" text="Alto">
      <formula>NOT(ISERROR(SEARCH("Alto",E73)))</formula>
    </cfRule>
    <cfRule type="colorScale" priority="1964">
      <colorScale>
        <cfvo type="min"/>
        <cfvo type="max"/>
        <color theme="4" tint="0.59999389629810485"/>
        <color rgb="FF0070C0"/>
      </colorScale>
    </cfRule>
    <cfRule type="containsText" dxfId="5835" priority="1965" operator="containsText" text="Baixo">
      <formula>NOT(ISERROR(SEARCH("Baixo",E73)))</formula>
    </cfRule>
    <cfRule type="containsText" dxfId="5834" priority="1966" operator="containsText" text="Médio">
      <formula>NOT(ISERROR(SEARCH("Médio",E73)))</formula>
    </cfRule>
    <cfRule type="containsText" dxfId="5833" priority="1967" operator="containsText" text="Alto">
      <formula>NOT(ISERROR(SEARCH("Alto",E73)))</formula>
    </cfRule>
    <cfRule type="containsText" dxfId="5832" priority="1702" operator="containsText" text="Médio">
      <formula>NOT(ISERROR(SEARCH("Médio",E73)))</formula>
    </cfRule>
    <cfRule type="containsText" dxfId="5831" priority="1703" operator="containsText" text="Alto">
      <formula>NOT(ISERROR(SEARCH("Alto",E73)))</formula>
    </cfRule>
    <cfRule type="colorScale" priority="1712">
      <colorScale>
        <cfvo type="min"/>
        <cfvo type="max"/>
        <color theme="4" tint="0.59999389629810485"/>
        <color rgb="FF0070C0"/>
      </colorScale>
    </cfRule>
    <cfRule type="containsText" dxfId="5830" priority="1713" operator="containsText" text="Baixo">
      <formula>NOT(ISERROR(SEARCH("Baixo",E73)))</formula>
    </cfRule>
    <cfRule type="containsText" dxfId="5829" priority="1714" operator="containsText" text="Médio">
      <formula>NOT(ISERROR(SEARCH("Médio",E73)))</formula>
    </cfRule>
    <cfRule type="containsText" dxfId="5828" priority="1715" operator="containsText" text="Alto">
      <formula>NOT(ISERROR(SEARCH("Alto",E73)))</formula>
    </cfRule>
    <cfRule type="colorScale" priority="1716">
      <colorScale>
        <cfvo type="min"/>
        <cfvo type="max"/>
        <color theme="4" tint="0.59999389629810485"/>
        <color rgb="FF0070C0"/>
      </colorScale>
    </cfRule>
    <cfRule type="containsText" dxfId="5827" priority="1717" operator="containsText" text="Baixo">
      <formula>NOT(ISERROR(SEARCH("Baixo",E73)))</formula>
    </cfRule>
    <cfRule type="containsText" dxfId="5826" priority="1718" operator="containsText" text="Médio">
      <formula>NOT(ISERROR(SEARCH("Médio",E73)))</formula>
    </cfRule>
    <cfRule type="containsText" dxfId="5825" priority="2170" operator="containsText" text="Médio">
      <formula>NOT(ISERROR(SEARCH("Médio",E73)))</formula>
    </cfRule>
    <cfRule type="containsText" dxfId="5824" priority="2171" operator="containsText" text="Alto">
      <formula>NOT(ISERROR(SEARCH("Alto",E73)))</formula>
    </cfRule>
    <cfRule type="containsText" dxfId="5823" priority="2325" operator="containsText" text="Baixo">
      <formula>NOT(ISERROR(SEARCH("Baixo",E73)))</formula>
    </cfRule>
    <cfRule type="colorScale" priority="1980">
      <colorScale>
        <cfvo type="min"/>
        <cfvo type="max"/>
        <color theme="4" tint="0.59999389629810485"/>
        <color rgb="FF0070C0"/>
      </colorScale>
    </cfRule>
    <cfRule type="containsText" dxfId="5822" priority="1981" operator="containsText" text="Baixo">
      <formula>NOT(ISERROR(SEARCH("Baixo",E73)))</formula>
    </cfRule>
    <cfRule type="containsText" dxfId="5821" priority="1982" operator="containsText" text="Médio">
      <formula>NOT(ISERROR(SEARCH("Médio",E73)))</formula>
    </cfRule>
    <cfRule type="containsText" dxfId="5820" priority="1983" operator="containsText" text="Alto">
      <formula>NOT(ISERROR(SEARCH("Alto",E73)))</formula>
    </cfRule>
    <cfRule type="containsText" dxfId="5819" priority="1719" operator="containsText" text="Alto">
      <formula>NOT(ISERROR(SEARCH("Alto",E73)))</formula>
    </cfRule>
    <cfRule type="colorScale" priority="1728">
      <colorScale>
        <cfvo type="min"/>
        <cfvo type="max"/>
        <color theme="4" tint="0.59999389629810485"/>
        <color rgb="FF0070C0"/>
      </colorScale>
    </cfRule>
    <cfRule type="containsText" dxfId="5818" priority="1729" operator="containsText" text="Baixo">
      <formula>NOT(ISERROR(SEARCH("Baixo",E73)))</formula>
    </cfRule>
    <cfRule type="containsText" dxfId="5817" priority="1730" operator="containsText" text="Médio">
      <formula>NOT(ISERROR(SEARCH("Médio",E73)))</formula>
    </cfRule>
    <cfRule type="colorScale" priority="1988">
      <colorScale>
        <cfvo type="min"/>
        <cfvo type="max"/>
        <color theme="4" tint="0.59999389629810485"/>
        <color rgb="FF0070C0"/>
      </colorScale>
    </cfRule>
    <cfRule type="containsText" dxfId="5816" priority="1989" operator="containsText" text="Baixo">
      <formula>NOT(ISERROR(SEARCH("Baixo",E73)))</formula>
    </cfRule>
    <cfRule type="containsText" dxfId="5815" priority="1990" operator="containsText" text="Médio">
      <formula>NOT(ISERROR(SEARCH("Médio",E73)))</formula>
    </cfRule>
    <cfRule type="containsText" dxfId="5814" priority="1991" operator="containsText" text="Alto">
      <formula>NOT(ISERROR(SEARCH("Alto",E73)))</formula>
    </cfRule>
    <cfRule type="colorScale" priority="1992">
      <colorScale>
        <cfvo type="min"/>
        <cfvo type="max"/>
        <color theme="4" tint="0.59999389629810485"/>
        <color rgb="FF0070C0"/>
      </colorScale>
    </cfRule>
    <cfRule type="containsText" dxfId="5813" priority="1993" operator="containsText" text="Baixo">
      <formula>NOT(ISERROR(SEARCH("Baixo",E73)))</formula>
    </cfRule>
    <cfRule type="containsText" dxfId="5812" priority="1994" operator="containsText" text="Médio">
      <formula>NOT(ISERROR(SEARCH("Médio",E73)))</formula>
    </cfRule>
    <cfRule type="containsText" dxfId="5811" priority="1995" operator="containsText" text="Alto">
      <formula>NOT(ISERROR(SEARCH("Alto",E73)))</formula>
    </cfRule>
    <cfRule type="containsText" dxfId="5810" priority="1731" operator="containsText" text="Alto">
      <formula>NOT(ISERROR(SEARCH("Alto",E73)))</formula>
    </cfRule>
    <cfRule type="colorScale" priority="1732">
      <colorScale>
        <cfvo type="min"/>
        <cfvo type="max"/>
        <color theme="4" tint="0.59999389629810485"/>
        <color rgb="FF0070C0"/>
      </colorScale>
    </cfRule>
    <cfRule type="containsText" dxfId="5809" priority="1733" operator="containsText" text="Baixo">
      <formula>NOT(ISERROR(SEARCH("Baixo",E73)))</formula>
    </cfRule>
    <cfRule type="containsText" dxfId="5808" priority="1734" operator="containsText" text="Médio">
      <formula>NOT(ISERROR(SEARCH("Médio",E73)))</formula>
    </cfRule>
    <cfRule type="colorScale" priority="2000">
      <colorScale>
        <cfvo type="min"/>
        <cfvo type="max"/>
        <color theme="4" tint="0.59999389629810485"/>
        <color rgb="FF0070C0"/>
      </colorScale>
    </cfRule>
    <cfRule type="containsText" dxfId="5807" priority="2001" operator="containsText" text="Baixo">
      <formula>NOT(ISERROR(SEARCH("Baixo",E73)))</formula>
    </cfRule>
    <cfRule type="containsText" dxfId="5806" priority="2002" operator="containsText" text="Médio">
      <formula>NOT(ISERROR(SEARCH("Médio",E73)))</formula>
    </cfRule>
    <cfRule type="containsText" dxfId="5805" priority="2003" operator="containsText" text="Alto">
      <formula>NOT(ISERROR(SEARCH("Alto",E73)))</formula>
    </cfRule>
    <cfRule type="containsText" dxfId="5804" priority="1735" operator="containsText" text="Alto">
      <formula>NOT(ISERROR(SEARCH("Alto",E73)))</formula>
    </cfRule>
    <cfRule type="colorScale" priority="1736">
      <colorScale>
        <cfvo type="min"/>
        <cfvo type="max"/>
        <color theme="4" tint="0.59999389629810485"/>
        <color rgb="FF0070C0"/>
      </colorScale>
    </cfRule>
    <cfRule type="containsText" dxfId="5803" priority="1737" operator="containsText" text="Baixo">
      <formula>NOT(ISERROR(SEARCH("Baixo",E73)))</formula>
    </cfRule>
    <cfRule type="containsText" dxfId="5802" priority="1738" operator="containsText" text="Médio">
      <formula>NOT(ISERROR(SEARCH("Médio",E73)))</formula>
    </cfRule>
    <cfRule type="colorScale" priority="2008">
      <colorScale>
        <cfvo type="min"/>
        <cfvo type="max"/>
        <color theme="4" tint="0.59999389629810485"/>
        <color rgb="FF0070C0"/>
      </colorScale>
    </cfRule>
    <cfRule type="containsText" dxfId="5801" priority="2009" operator="containsText" text="Baixo">
      <formula>NOT(ISERROR(SEARCH("Baixo",E73)))</formula>
    </cfRule>
    <cfRule type="containsText" dxfId="5800" priority="2010" operator="containsText" text="Médio">
      <formula>NOT(ISERROR(SEARCH("Médio",E73)))</formula>
    </cfRule>
    <cfRule type="containsText" dxfId="5799" priority="2011" operator="containsText" text="Alto">
      <formula>NOT(ISERROR(SEARCH("Alto",E73)))</formula>
    </cfRule>
    <cfRule type="colorScale" priority="1740">
      <colorScale>
        <cfvo type="min"/>
        <cfvo type="max"/>
        <color theme="4" tint="0.59999389629810485"/>
        <color rgb="FF0070C0"/>
      </colorScale>
    </cfRule>
    <cfRule type="containsText" dxfId="5798" priority="1741" operator="containsText" text="Baixo">
      <formula>NOT(ISERROR(SEARCH("Baixo",E73)))</formula>
    </cfRule>
    <cfRule type="containsText" dxfId="5797" priority="1742" operator="containsText" text="Médio">
      <formula>NOT(ISERROR(SEARCH("Médio",E73)))</formula>
    </cfRule>
    <cfRule type="containsText" dxfId="5796" priority="1743" operator="containsText" text="Alto">
      <formula>NOT(ISERROR(SEARCH("Alto",E73)))</formula>
    </cfRule>
    <cfRule type="containsText" dxfId="5795" priority="1659" operator="containsText" text="Alto">
      <formula>NOT(ISERROR(SEARCH("Alto",E73)))</formula>
    </cfRule>
    <cfRule type="colorScale" priority="1756">
      <colorScale>
        <cfvo type="min"/>
        <cfvo type="max"/>
        <color theme="4" tint="0.59999389629810485"/>
        <color rgb="FF0070C0"/>
      </colorScale>
    </cfRule>
    <cfRule type="containsText" dxfId="5794" priority="1757" operator="containsText" text="Baixo">
      <formula>NOT(ISERROR(SEARCH("Baixo",E73)))</formula>
    </cfRule>
    <cfRule type="containsText" dxfId="5793" priority="1758" operator="containsText" text="Médio">
      <formula>NOT(ISERROR(SEARCH("Médio",E73)))</formula>
    </cfRule>
    <cfRule type="colorScale" priority="2020">
      <colorScale>
        <cfvo type="min"/>
        <cfvo type="max"/>
        <color theme="4" tint="0.59999389629810485"/>
        <color rgb="FF0070C0"/>
      </colorScale>
    </cfRule>
    <cfRule type="containsText" dxfId="5792" priority="2021" operator="containsText" text="Baixo">
      <formula>NOT(ISERROR(SEARCH("Baixo",E73)))</formula>
    </cfRule>
    <cfRule type="containsText" dxfId="5791" priority="2022" operator="containsText" text="Médio">
      <formula>NOT(ISERROR(SEARCH("Médio",E73)))</formula>
    </cfRule>
    <cfRule type="containsText" dxfId="5790" priority="2023" operator="containsText" text="Alto">
      <formula>NOT(ISERROR(SEARCH("Alto",E73)))</formula>
    </cfRule>
    <cfRule type="colorScale" priority="2024">
      <colorScale>
        <cfvo type="min"/>
        <cfvo type="max"/>
        <color theme="4" tint="0.59999389629810485"/>
        <color rgb="FF0070C0"/>
      </colorScale>
    </cfRule>
    <cfRule type="containsText" dxfId="5789" priority="2025" operator="containsText" text="Baixo">
      <formula>NOT(ISERROR(SEARCH("Baixo",E73)))</formula>
    </cfRule>
    <cfRule type="containsText" dxfId="5788" priority="2026" operator="containsText" text="Médio">
      <formula>NOT(ISERROR(SEARCH("Médio",E73)))</formula>
    </cfRule>
    <cfRule type="containsText" dxfId="5787" priority="2027" operator="containsText" text="Alto">
      <formula>NOT(ISERROR(SEARCH("Alto",E73)))</formula>
    </cfRule>
    <cfRule type="colorScale" priority="2028">
      <colorScale>
        <cfvo type="min"/>
        <cfvo type="max"/>
        <color theme="4" tint="0.59999389629810485"/>
        <color rgb="FF0070C0"/>
      </colorScale>
    </cfRule>
    <cfRule type="containsText" dxfId="5786" priority="2029" operator="containsText" text="Baixo">
      <formula>NOT(ISERROR(SEARCH("Baixo",E73)))</formula>
    </cfRule>
    <cfRule type="containsText" dxfId="5785" priority="2030" operator="containsText" text="Médio">
      <formula>NOT(ISERROR(SEARCH("Médio",E73)))</formula>
    </cfRule>
    <cfRule type="containsText" dxfId="5784" priority="2031" operator="containsText" text="Alto">
      <formula>NOT(ISERROR(SEARCH("Alto",E73)))</formula>
    </cfRule>
    <cfRule type="colorScale" priority="2032">
      <colorScale>
        <cfvo type="min"/>
        <cfvo type="max"/>
        <color theme="4" tint="0.59999389629810485"/>
        <color rgb="FF0070C0"/>
      </colorScale>
    </cfRule>
    <cfRule type="containsText" dxfId="5783" priority="2033" operator="containsText" text="Baixo">
      <formula>NOT(ISERROR(SEARCH("Baixo",E73)))</formula>
    </cfRule>
    <cfRule type="containsText" dxfId="5782" priority="2034" operator="containsText" text="Médio">
      <formula>NOT(ISERROR(SEARCH("Médio",E73)))</formula>
    </cfRule>
    <cfRule type="containsText" dxfId="5781" priority="2035" operator="containsText" text="Alto">
      <formula>NOT(ISERROR(SEARCH("Alto",E73)))</formula>
    </cfRule>
    <cfRule type="containsText" dxfId="5780" priority="1759" operator="containsText" text="Alto">
      <formula>NOT(ISERROR(SEARCH("Alto",E73)))</formula>
    </cfRule>
    <cfRule type="colorScale" priority="1764">
      <colorScale>
        <cfvo type="min"/>
        <cfvo type="max"/>
        <color theme="4" tint="0.59999389629810485"/>
        <color rgb="FF0070C0"/>
      </colorScale>
    </cfRule>
    <cfRule type="containsText" dxfId="5779" priority="1765" operator="containsText" text="Baixo">
      <formula>NOT(ISERROR(SEARCH("Baixo",E73)))</formula>
    </cfRule>
    <cfRule type="containsText" dxfId="5778" priority="1766" operator="containsText" text="Médio">
      <formula>NOT(ISERROR(SEARCH("Médio",E73)))</formula>
    </cfRule>
    <cfRule type="containsText" dxfId="5777" priority="1767" operator="containsText" text="Alto">
      <formula>NOT(ISERROR(SEARCH("Alto",E73)))</formula>
    </cfRule>
    <cfRule type="colorScale" priority="1768">
      <colorScale>
        <cfvo type="min"/>
        <cfvo type="max"/>
        <color theme="4" tint="0.59999389629810485"/>
        <color rgb="FF0070C0"/>
      </colorScale>
    </cfRule>
    <cfRule type="containsText" dxfId="5776" priority="1769" operator="containsText" text="Baixo">
      <formula>NOT(ISERROR(SEARCH("Baixo",E73)))</formula>
    </cfRule>
    <cfRule type="containsText" dxfId="5775" priority="1770" operator="containsText" text="Médio">
      <formula>NOT(ISERROR(SEARCH("Médio",E73)))</formula>
    </cfRule>
    <cfRule type="colorScale" priority="2044">
      <colorScale>
        <cfvo type="min"/>
        <cfvo type="max"/>
        <color theme="4" tint="0.59999389629810485"/>
        <color rgb="FF0070C0"/>
      </colorScale>
    </cfRule>
    <cfRule type="containsText" dxfId="5774" priority="2045" operator="containsText" text="Baixo">
      <formula>NOT(ISERROR(SEARCH("Baixo",E73)))</formula>
    </cfRule>
    <cfRule type="containsText" dxfId="5773" priority="2046" operator="containsText" text="Médio">
      <formula>NOT(ISERROR(SEARCH("Médio",E73)))</formula>
    </cfRule>
    <cfRule type="containsText" dxfId="5772" priority="2047" operator="containsText" text="Alto">
      <formula>NOT(ISERROR(SEARCH("Alto",E73)))</formula>
    </cfRule>
    <cfRule type="colorScale" priority="2048">
      <colorScale>
        <cfvo type="min"/>
        <cfvo type="max"/>
        <color theme="4" tint="0.59999389629810485"/>
        <color rgb="FF0070C0"/>
      </colorScale>
    </cfRule>
    <cfRule type="containsText" dxfId="5771" priority="2049" operator="containsText" text="Baixo">
      <formula>NOT(ISERROR(SEARCH("Baixo",E73)))</formula>
    </cfRule>
    <cfRule type="containsText" dxfId="5770" priority="2050" operator="containsText" text="Médio">
      <formula>NOT(ISERROR(SEARCH("Médio",E73)))</formula>
    </cfRule>
    <cfRule type="containsText" dxfId="5769" priority="2051" operator="containsText" text="Alto">
      <formula>NOT(ISERROR(SEARCH("Alto",E73)))</formula>
    </cfRule>
    <cfRule type="colorScale" priority="2052">
      <colorScale>
        <cfvo type="min"/>
        <cfvo type="max"/>
        <color theme="4" tint="0.59999389629810485"/>
        <color rgb="FF0070C0"/>
      </colorScale>
    </cfRule>
    <cfRule type="containsText" dxfId="5768" priority="2053" operator="containsText" text="Baixo">
      <formula>NOT(ISERROR(SEARCH("Baixo",E73)))</formula>
    </cfRule>
    <cfRule type="containsText" dxfId="5767" priority="2054" operator="containsText" text="Médio">
      <formula>NOT(ISERROR(SEARCH("Médio",E73)))</formula>
    </cfRule>
    <cfRule type="containsText" dxfId="5766" priority="2055" operator="containsText" text="Alto">
      <formula>NOT(ISERROR(SEARCH("Alto",E73)))</formula>
    </cfRule>
    <cfRule type="colorScale" priority="2056">
      <colorScale>
        <cfvo type="min"/>
        <cfvo type="max"/>
        <color theme="4" tint="0.59999389629810485"/>
        <color rgb="FF0070C0"/>
      </colorScale>
    </cfRule>
    <cfRule type="containsText" dxfId="5765" priority="2057" operator="containsText" text="Baixo">
      <formula>NOT(ISERROR(SEARCH("Baixo",E73)))</formula>
    </cfRule>
    <cfRule type="containsText" dxfId="5764" priority="2058" operator="containsText" text="Médio">
      <formula>NOT(ISERROR(SEARCH("Médio",E73)))</formula>
    </cfRule>
    <cfRule type="containsText" dxfId="5763" priority="2059" operator="containsText" text="Alto">
      <formula>NOT(ISERROR(SEARCH("Alto",E73)))</formula>
    </cfRule>
    <cfRule type="containsText" dxfId="5762" priority="1771" operator="containsText" text="Alto">
      <formula>NOT(ISERROR(SEARCH("Alto",E73)))</formula>
    </cfRule>
    <cfRule type="colorScale" priority="1776">
      <colorScale>
        <cfvo type="min"/>
        <cfvo type="max"/>
        <color theme="4" tint="0.59999389629810485"/>
        <color rgb="FF0070C0"/>
      </colorScale>
    </cfRule>
    <cfRule type="containsText" dxfId="5761" priority="1777" operator="containsText" text="Baixo">
      <formula>NOT(ISERROR(SEARCH("Baixo",E73)))</formula>
    </cfRule>
    <cfRule type="containsText" dxfId="5760" priority="1778" operator="containsText" text="Médio">
      <formula>NOT(ISERROR(SEARCH("Médio",E73)))</formula>
    </cfRule>
    <cfRule type="colorScale" priority="2064">
      <colorScale>
        <cfvo type="min"/>
        <cfvo type="max"/>
        <color theme="4" tint="0.59999389629810485"/>
        <color rgb="FF0070C0"/>
      </colorScale>
    </cfRule>
    <cfRule type="containsText" dxfId="5759" priority="2065" operator="containsText" text="Baixo">
      <formula>NOT(ISERROR(SEARCH("Baixo",E73)))</formula>
    </cfRule>
    <cfRule type="containsText" dxfId="5758" priority="2066" operator="containsText" text="Médio">
      <formula>NOT(ISERROR(SEARCH("Médio",E73)))</formula>
    </cfRule>
    <cfRule type="containsText" dxfId="5757" priority="2067" operator="containsText" text="Alto">
      <formula>NOT(ISERROR(SEARCH("Alto",E73)))</formula>
    </cfRule>
    <cfRule type="colorScale" priority="2068">
      <colorScale>
        <cfvo type="min"/>
        <cfvo type="max"/>
        <color theme="4" tint="0.59999389629810485"/>
        <color rgb="FF0070C0"/>
      </colorScale>
    </cfRule>
    <cfRule type="containsText" dxfId="5756" priority="2069" operator="containsText" text="Baixo">
      <formula>NOT(ISERROR(SEARCH("Baixo",E73)))</formula>
    </cfRule>
    <cfRule type="containsText" dxfId="5755" priority="2070" operator="containsText" text="Médio">
      <formula>NOT(ISERROR(SEARCH("Médio",E73)))</formula>
    </cfRule>
    <cfRule type="containsText" dxfId="5754" priority="2071" operator="containsText" text="Alto">
      <formula>NOT(ISERROR(SEARCH("Alto",E73)))</formula>
    </cfRule>
    <cfRule type="containsText" dxfId="5753" priority="1779" operator="containsText" text="Alto">
      <formula>NOT(ISERROR(SEARCH("Alto",E73)))</formula>
    </cfRule>
    <cfRule type="colorScale" priority="1784">
      <colorScale>
        <cfvo type="min"/>
        <cfvo type="max"/>
        <color theme="4" tint="0.59999389629810485"/>
        <color rgb="FF0070C0"/>
      </colorScale>
    </cfRule>
    <cfRule type="containsText" dxfId="5752" priority="1785" operator="containsText" text="Baixo">
      <formula>NOT(ISERROR(SEARCH("Baixo",E73)))</formula>
    </cfRule>
    <cfRule type="containsText" dxfId="5751" priority="1786" operator="containsText" text="Médio">
      <formula>NOT(ISERROR(SEARCH("Médio",E73)))</formula>
    </cfRule>
    <cfRule type="colorScale" priority="2076">
      <colorScale>
        <cfvo type="min"/>
        <cfvo type="max"/>
        <color theme="4" tint="0.59999389629810485"/>
        <color rgb="FF0070C0"/>
      </colorScale>
    </cfRule>
    <cfRule type="containsText" dxfId="5750" priority="2077" operator="containsText" text="Baixo">
      <formula>NOT(ISERROR(SEARCH("Baixo",E73)))</formula>
    </cfRule>
    <cfRule type="containsText" dxfId="5749" priority="2078" operator="containsText" text="Médio">
      <formula>NOT(ISERROR(SEARCH("Médio",E73)))</formula>
    </cfRule>
    <cfRule type="containsText" dxfId="5748" priority="2079" operator="containsText" text="Alto">
      <formula>NOT(ISERROR(SEARCH("Alto",E73)))</formula>
    </cfRule>
    <cfRule type="colorScale" priority="2080">
      <colorScale>
        <cfvo type="min"/>
        <cfvo type="max"/>
        <color theme="4" tint="0.59999389629810485"/>
        <color rgb="FF0070C0"/>
      </colorScale>
    </cfRule>
    <cfRule type="containsText" dxfId="5747" priority="2081" operator="containsText" text="Baixo">
      <formula>NOT(ISERROR(SEARCH("Baixo",E73)))</formula>
    </cfRule>
    <cfRule type="containsText" dxfId="5746" priority="2082" operator="containsText" text="Médio">
      <formula>NOT(ISERROR(SEARCH("Médio",E73)))</formula>
    </cfRule>
    <cfRule type="containsText" dxfId="5745" priority="2083" operator="containsText" text="Alto">
      <formula>NOT(ISERROR(SEARCH("Alto",E73)))</formula>
    </cfRule>
    <cfRule type="colorScale" priority="2084">
      <colorScale>
        <cfvo type="min"/>
        <cfvo type="max"/>
        <color theme="4" tint="0.59999389629810485"/>
        <color rgb="FF0070C0"/>
      </colorScale>
    </cfRule>
    <cfRule type="containsText" dxfId="5744" priority="2085" operator="containsText" text="Baixo">
      <formula>NOT(ISERROR(SEARCH("Baixo",E73)))</formula>
    </cfRule>
    <cfRule type="containsText" dxfId="5743" priority="2086" operator="containsText" text="Médio">
      <formula>NOT(ISERROR(SEARCH("Médio",E73)))</formula>
    </cfRule>
    <cfRule type="containsText" dxfId="5742" priority="2087" operator="containsText" text="Alto">
      <formula>NOT(ISERROR(SEARCH("Alto",E73)))</formula>
    </cfRule>
    <cfRule type="containsText" dxfId="5741" priority="1787" operator="containsText" text="Alto">
      <formula>NOT(ISERROR(SEARCH("Alto",E73)))</formula>
    </cfRule>
    <cfRule type="colorScale" priority="1788">
      <colorScale>
        <cfvo type="min"/>
        <cfvo type="max"/>
        <color theme="4" tint="0.59999389629810485"/>
        <color rgb="FF0070C0"/>
      </colorScale>
    </cfRule>
    <cfRule type="containsText" dxfId="5740" priority="1789" operator="containsText" text="Baixo">
      <formula>NOT(ISERROR(SEARCH("Baixo",E73)))</formula>
    </cfRule>
    <cfRule type="containsText" dxfId="5739" priority="1790" operator="containsText" text="Médio">
      <formula>NOT(ISERROR(SEARCH("Médio",E73)))</formula>
    </cfRule>
    <cfRule type="colorScale" priority="2092">
      <colorScale>
        <cfvo type="min"/>
        <cfvo type="max"/>
        <color theme="4" tint="0.59999389629810485"/>
        <color rgb="FF0070C0"/>
      </colorScale>
    </cfRule>
    <cfRule type="containsText" dxfId="5738" priority="2093" operator="containsText" text="Baixo">
      <formula>NOT(ISERROR(SEARCH("Baixo",E73)))</formula>
    </cfRule>
    <cfRule type="containsText" dxfId="5737" priority="2094" operator="containsText" text="Médio">
      <formula>NOT(ISERROR(SEARCH("Médio",E73)))</formula>
    </cfRule>
    <cfRule type="containsText" dxfId="5736" priority="2095" operator="containsText" text="Alto">
      <formula>NOT(ISERROR(SEARCH("Alto",E73)))</formula>
    </cfRule>
    <cfRule type="colorScale" priority="2096">
      <colorScale>
        <cfvo type="min"/>
        <cfvo type="max"/>
        <color theme="4" tint="0.59999389629810485"/>
        <color rgb="FF0070C0"/>
      </colorScale>
    </cfRule>
    <cfRule type="containsText" dxfId="5735" priority="2097" operator="containsText" text="Baixo">
      <formula>NOT(ISERROR(SEARCH("Baixo",E73)))</formula>
    </cfRule>
    <cfRule type="containsText" dxfId="5734" priority="2098" operator="containsText" text="Médio">
      <formula>NOT(ISERROR(SEARCH("Médio",E73)))</formula>
    </cfRule>
    <cfRule type="containsText" dxfId="5733" priority="2099" operator="containsText" text="Alto">
      <formula>NOT(ISERROR(SEARCH("Alto",E73)))</formula>
    </cfRule>
    <cfRule type="containsText" dxfId="5732" priority="2326" operator="containsText" text="Médio">
      <formula>NOT(ISERROR(SEARCH("Médio",E73)))</formula>
    </cfRule>
    <cfRule type="containsText" dxfId="5731" priority="2327" operator="containsText" text="Alto">
      <formula>NOT(ISERROR(SEARCH("Alto",E73)))</formula>
    </cfRule>
    <cfRule type="containsText" dxfId="5730" priority="2369" operator="containsText" text="Baixo">
      <formula>NOT(ISERROR(SEARCH("Baixo",E73)))</formula>
    </cfRule>
    <cfRule type="colorScale" priority="2368">
      <colorScale>
        <cfvo type="min"/>
        <cfvo type="max"/>
        <color theme="4" tint="0.59999389629810485"/>
        <color rgb="FF0070C0"/>
      </colorScale>
    </cfRule>
    <cfRule type="containsText" dxfId="5729" priority="1677" operator="containsText" text="Baixo">
      <formula>NOT(ISERROR(SEARCH("Baixo",E73)))</formula>
    </cfRule>
    <cfRule type="colorScale" priority="1676">
      <colorScale>
        <cfvo type="min"/>
        <cfvo type="max"/>
        <color theme="4" tint="0.59999389629810485"/>
        <color rgb="FF0070C0"/>
      </colorScale>
    </cfRule>
    <cfRule type="containsText" dxfId="5728" priority="1658" operator="containsText" text="Médio">
      <formula>NOT(ISERROR(SEARCH("Médio",E73)))</formula>
    </cfRule>
    <cfRule type="containsText" dxfId="5727" priority="1657" operator="containsText" text="Baixo">
      <formula>NOT(ISERROR(SEARCH("Baixo",E73)))</formula>
    </cfRule>
    <cfRule type="colorScale" priority="2108">
      <colorScale>
        <cfvo type="min"/>
        <cfvo type="max"/>
        <color theme="4" tint="0.59999389629810485"/>
        <color rgb="FF0070C0"/>
      </colorScale>
    </cfRule>
    <cfRule type="containsText" dxfId="5726" priority="2109" operator="containsText" text="Baixo">
      <formula>NOT(ISERROR(SEARCH("Baixo",E73)))</formula>
    </cfRule>
    <cfRule type="containsText" dxfId="5725" priority="2110" operator="containsText" text="Médio">
      <formula>NOT(ISERROR(SEARCH("Médio",E73)))</formula>
    </cfRule>
    <cfRule type="containsText" dxfId="5724" priority="2111" operator="containsText" text="Alto">
      <formula>NOT(ISERROR(SEARCH("Alto",E73)))</formula>
    </cfRule>
    <cfRule type="containsText" dxfId="5723" priority="1791" operator="containsText" text="Alto">
      <formula>NOT(ISERROR(SEARCH("Alto",E73)))</formula>
    </cfRule>
    <cfRule type="containsText" dxfId="5722" priority="1739" operator="containsText" text="Alto">
      <formula>NOT(ISERROR(SEARCH("Alto",E73)))</formula>
    </cfRule>
    <cfRule type="colorScale" priority="1804">
      <colorScale>
        <cfvo type="min"/>
        <cfvo type="max"/>
        <color theme="4" tint="0.59999389629810485"/>
        <color rgb="FF0070C0"/>
      </colorScale>
    </cfRule>
    <cfRule type="containsText" dxfId="5721" priority="1805" operator="containsText" text="Baixo">
      <formula>NOT(ISERROR(SEARCH("Baixo",E73)))</formula>
    </cfRule>
    <cfRule type="containsText" dxfId="5720" priority="1806" operator="containsText" text="Médio">
      <formula>NOT(ISERROR(SEARCH("Médio",E73)))</formula>
    </cfRule>
    <cfRule type="containsText" dxfId="5719" priority="1807" operator="containsText" text="Alto">
      <formula>NOT(ISERROR(SEARCH("Alto",E73)))</formula>
    </cfRule>
    <cfRule type="colorScale" priority="1812">
      <colorScale>
        <cfvo type="min"/>
        <cfvo type="max"/>
        <color theme="4" tint="0.59999389629810485"/>
        <color rgb="FF0070C0"/>
      </colorScale>
    </cfRule>
    <cfRule type="containsText" dxfId="5718" priority="1813" operator="containsText" text="Baixo">
      <formula>NOT(ISERROR(SEARCH("Baixo",E73)))</formula>
    </cfRule>
    <cfRule type="colorScale" priority="1656">
      <colorScale>
        <cfvo type="min"/>
        <cfvo type="max"/>
        <color theme="4" tint="0.59999389629810485"/>
        <color rgb="FF0070C0"/>
      </colorScale>
    </cfRule>
    <cfRule type="containsText" dxfId="5717" priority="2287" operator="containsText" text="Alto">
      <formula>NOT(ISERROR(SEARCH("Alto",E73)))</formula>
    </cfRule>
    <cfRule type="containsText" dxfId="5716" priority="2555" operator="containsText" text="Alto">
      <formula>NOT(ISERROR(SEARCH("Alto",E73)))</formula>
    </cfRule>
    <cfRule type="containsText" dxfId="5715" priority="2554" operator="containsText" text="Médio">
      <formula>NOT(ISERROR(SEARCH("Médio",E73)))</formula>
    </cfRule>
    <cfRule type="containsText" dxfId="5714" priority="2553" operator="containsText" text="Baixo">
      <formula>NOT(ISERROR(SEARCH("Baixo",E73)))</formula>
    </cfRule>
    <cfRule type="colorScale" priority="2552">
      <colorScale>
        <cfvo type="min"/>
        <cfvo type="max"/>
        <color theme="4" tint="0.59999389629810485"/>
        <color rgb="FF0070C0"/>
      </colorScale>
    </cfRule>
    <cfRule type="containsText" dxfId="5713" priority="2507" operator="containsText" text="Alto">
      <formula>NOT(ISERROR(SEARCH("Alto",E73)))</formula>
    </cfRule>
    <cfRule type="containsText" dxfId="5712" priority="2506" operator="containsText" text="Médio">
      <formula>NOT(ISERROR(SEARCH("Médio",E73)))</formula>
    </cfRule>
    <cfRule type="colorScale" priority="2128">
      <colorScale>
        <cfvo type="min"/>
        <cfvo type="max"/>
        <color theme="4" tint="0.59999389629810485"/>
        <color rgb="FF0070C0"/>
      </colorScale>
    </cfRule>
    <cfRule type="containsText" dxfId="5711" priority="2129" operator="containsText" text="Baixo">
      <formula>NOT(ISERROR(SEARCH("Baixo",E73)))</formula>
    </cfRule>
    <cfRule type="containsText" dxfId="5710" priority="2130" operator="containsText" text="Médio">
      <formula>NOT(ISERROR(SEARCH("Médio",E73)))</formula>
    </cfRule>
    <cfRule type="containsText" dxfId="5709" priority="2131" operator="containsText" text="Alto">
      <formula>NOT(ISERROR(SEARCH("Alto",E73)))</formula>
    </cfRule>
    <cfRule type="containsText" dxfId="5708" priority="2505" operator="containsText" text="Baixo">
      <formula>NOT(ISERROR(SEARCH("Baixo",E73)))</formula>
    </cfRule>
    <cfRule type="colorScale" priority="2504">
      <colorScale>
        <cfvo type="min"/>
        <cfvo type="max"/>
        <color theme="4" tint="0.59999389629810485"/>
        <color rgb="FF0070C0"/>
      </colorScale>
    </cfRule>
    <cfRule type="colorScale" priority="2240">
      <colorScale>
        <cfvo type="min"/>
        <cfvo type="max"/>
        <color theme="4" tint="0.59999389629810485"/>
        <color rgb="FF0070C0"/>
      </colorScale>
    </cfRule>
    <cfRule type="colorScale" priority="2192">
      <colorScale>
        <cfvo type="min"/>
        <cfvo type="max"/>
        <color theme="4" tint="0.59999389629810485"/>
        <color rgb="FF0070C0"/>
      </colorScale>
    </cfRule>
    <cfRule type="containsText" dxfId="5707" priority="2193" operator="containsText" text="Baixo">
      <formula>NOT(ISERROR(SEARCH("Baixo",E73)))</formula>
    </cfRule>
    <cfRule type="containsText" dxfId="5706" priority="2194" operator="containsText" text="Médio">
      <formula>NOT(ISERROR(SEARCH("Médio",E73)))</formula>
    </cfRule>
    <cfRule type="containsText" dxfId="5705" priority="2195" operator="containsText" text="Alto">
      <formula>NOT(ISERROR(SEARCH("Alto",E73)))</formula>
    </cfRule>
    <cfRule type="containsText" dxfId="5704" priority="1814" operator="containsText" text="Médio">
      <formula>NOT(ISERROR(SEARCH("Médio",E73)))</formula>
    </cfRule>
    <cfRule type="containsText" dxfId="5703" priority="1815" operator="containsText" text="Alto">
      <formula>NOT(ISERROR(SEARCH("Alto",E73)))</formula>
    </cfRule>
    <cfRule type="colorScale" priority="1816">
      <colorScale>
        <cfvo type="min"/>
        <cfvo type="max"/>
        <color theme="4" tint="0.59999389629810485"/>
        <color rgb="FF0070C0"/>
      </colorScale>
    </cfRule>
    <cfRule type="containsText" dxfId="5702" priority="1817" operator="containsText" text="Baixo">
      <formula>NOT(ISERROR(SEARCH("Baixo",E73)))</formula>
    </cfRule>
    <cfRule type="containsText" dxfId="5701" priority="2241" operator="containsText" text="Baixo">
      <formula>NOT(ISERROR(SEARCH("Baixo",E73)))</formula>
    </cfRule>
    <cfRule type="containsText" dxfId="5700" priority="2242" operator="containsText" text="Médio">
      <formula>NOT(ISERROR(SEARCH("Médio",E73)))</formula>
    </cfRule>
    <cfRule type="containsText" dxfId="5699" priority="2243" operator="containsText" text="Alto">
      <formula>NOT(ISERROR(SEARCH("Alto",E73)))</formula>
    </cfRule>
    <cfRule type="containsText" dxfId="5698" priority="1818" operator="containsText" text="Médio">
      <formula>NOT(ISERROR(SEARCH("Médio",E73)))</formula>
    </cfRule>
    <cfRule type="containsText" dxfId="5697" priority="1819" operator="containsText" text="Alto">
      <formula>NOT(ISERROR(SEARCH("Alto",E73)))</formula>
    </cfRule>
    <cfRule type="colorScale" priority="1824">
      <colorScale>
        <cfvo type="min"/>
        <cfvo type="max"/>
        <color theme="4" tint="0.59999389629810485"/>
        <color rgb="FF0070C0"/>
      </colorScale>
    </cfRule>
    <cfRule type="containsText" dxfId="5696" priority="1825" operator="containsText" text="Baixo">
      <formula>NOT(ISERROR(SEARCH("Baixo",E73)))</formula>
    </cfRule>
    <cfRule type="containsText" dxfId="5695" priority="2423" operator="containsText" text="Alto">
      <formula>NOT(ISERROR(SEARCH("Alto",E73)))</formula>
    </cfRule>
    <cfRule type="containsText" dxfId="5694" priority="2422" operator="containsText" text="Médio">
      <formula>NOT(ISERROR(SEARCH("Médio",E73)))</formula>
    </cfRule>
    <cfRule type="colorScale" priority="2152">
      <colorScale>
        <cfvo type="min"/>
        <cfvo type="max"/>
        <color theme="4" tint="0.59999389629810485"/>
        <color rgb="FF0070C0"/>
      </colorScale>
    </cfRule>
    <cfRule type="containsText" dxfId="5693" priority="2153" operator="containsText" text="Baixo">
      <formula>NOT(ISERROR(SEARCH("Baixo",E73)))</formula>
    </cfRule>
    <cfRule type="containsText" dxfId="5692" priority="2154" operator="containsText" text="Médio">
      <formula>NOT(ISERROR(SEARCH("Médio",E73)))</formula>
    </cfRule>
    <cfRule type="containsText" dxfId="5691" priority="2155" operator="containsText" text="Alto">
      <formula>NOT(ISERROR(SEARCH("Alto",E73)))</formula>
    </cfRule>
    <cfRule type="containsText" dxfId="5690" priority="2421" operator="containsText" text="Baixo">
      <formula>NOT(ISERROR(SEARCH("Baixo",E73)))</formula>
    </cfRule>
    <cfRule type="colorScale" priority="2284">
      <colorScale>
        <cfvo type="min"/>
        <cfvo type="max"/>
        <color theme="4" tint="0.59999389629810485"/>
        <color rgb="FF0070C0"/>
      </colorScale>
    </cfRule>
    <cfRule type="containsText" dxfId="5689" priority="2285" operator="containsText" text="Baixo">
      <formula>NOT(ISERROR(SEARCH("Baixo",E73)))</formula>
    </cfRule>
    <cfRule type="containsText" dxfId="5688" priority="2286" operator="containsText" text="Médio">
      <formula>NOT(ISERROR(SEARCH("Médio",E73)))</formula>
    </cfRule>
    <cfRule type="colorScale" priority="2420">
      <colorScale>
        <cfvo type="min"/>
        <cfvo type="max"/>
        <color theme="4" tint="0.59999389629810485"/>
        <color rgb="FF0070C0"/>
      </colorScale>
    </cfRule>
    <cfRule type="containsText" dxfId="5687" priority="1826" operator="containsText" text="Médio">
      <formula>NOT(ISERROR(SEARCH("Médio",E73)))</formula>
    </cfRule>
    <cfRule type="containsText" dxfId="5686" priority="1827" operator="containsText" text="Alto">
      <formula>NOT(ISERROR(SEARCH("Alto",E73)))</formula>
    </cfRule>
    <cfRule type="colorScale" priority="1832">
      <colorScale>
        <cfvo type="min"/>
        <cfvo type="max"/>
        <color theme="4" tint="0.59999389629810485"/>
        <color rgb="FF0070C0"/>
      </colorScale>
    </cfRule>
    <cfRule type="containsText" dxfId="5685" priority="1833" operator="containsText" text="Baixo">
      <formula>NOT(ISERROR(SEARCH("Baixo",E73)))</formula>
    </cfRule>
    <cfRule type="containsText" dxfId="5684" priority="2371" operator="containsText" text="Alto">
      <formula>NOT(ISERROR(SEARCH("Alto",E73)))</formula>
    </cfRule>
    <cfRule type="containsText" dxfId="5683" priority="2370" operator="containsText" text="Médio">
      <formula>NOT(ISERROR(SEARCH("Médio",E73)))</formula>
    </cfRule>
    <cfRule type="colorScale" priority="2324">
      <colorScale>
        <cfvo type="min"/>
        <cfvo type="max"/>
        <color theme="4" tint="0.59999389629810485"/>
        <color rgb="FF0070C0"/>
      </colorScale>
    </cfRule>
    <cfRule type="colorScale" priority="2168">
      <colorScale>
        <cfvo type="min"/>
        <cfvo type="max"/>
        <color theme="4" tint="0.59999389629810485"/>
        <color rgb="FF0070C0"/>
      </colorScale>
    </cfRule>
    <cfRule type="containsText" dxfId="5682" priority="2169" operator="containsText" text="Baixo">
      <formula>NOT(ISERROR(SEARCH("Baixo",E73)))</formula>
    </cfRule>
  </conditionalFormatting>
  <conditionalFormatting sqref="E74">
    <cfRule type="containsText" dxfId="5681" priority="2366" operator="containsText" text="Médio">
      <formula>NOT(ISERROR(SEARCH("Médio",E74)))</formula>
    </cfRule>
    <cfRule type="containsText" dxfId="5680" priority="2367" operator="containsText" text="Alto">
      <formula>NOT(ISERROR(SEARCH("Alto",E74)))</formula>
    </cfRule>
    <cfRule type="colorScale" priority="2388">
      <colorScale>
        <cfvo type="min"/>
        <cfvo type="max"/>
        <color theme="4" tint="0.59999389629810485"/>
        <color rgb="FF0070C0"/>
      </colorScale>
    </cfRule>
    <cfRule type="containsText" dxfId="5679" priority="2389" operator="containsText" text="Baixo">
      <formula>NOT(ISERROR(SEARCH("Baixo",E74)))</formula>
    </cfRule>
    <cfRule type="containsText" dxfId="5678" priority="2390" operator="containsText" text="Médio">
      <formula>NOT(ISERROR(SEARCH("Médio",E74)))</formula>
    </cfRule>
    <cfRule type="containsText" dxfId="5677" priority="2391" operator="containsText" text="Alto">
      <formula>NOT(ISERROR(SEARCH("Alto",E74)))</formula>
    </cfRule>
    <cfRule type="colorScale" priority="2396">
      <colorScale>
        <cfvo type="min"/>
        <cfvo type="max"/>
        <color theme="4" tint="0.59999389629810485"/>
        <color rgb="FF0070C0"/>
      </colorScale>
    </cfRule>
    <cfRule type="colorScale" priority="2104">
      <colorScale>
        <cfvo type="min"/>
        <cfvo type="max"/>
        <color theme="4" tint="0.59999389629810485"/>
        <color rgb="FF0070C0"/>
      </colorScale>
    </cfRule>
    <cfRule type="containsText" dxfId="5676" priority="2105" operator="containsText" text="Baixo">
      <formula>NOT(ISERROR(SEARCH("Baixo",E74)))</formula>
    </cfRule>
    <cfRule type="containsText" dxfId="5675" priority="2106" operator="containsText" text="Médio">
      <formula>NOT(ISERROR(SEARCH("Médio",E74)))</formula>
    </cfRule>
    <cfRule type="containsText" dxfId="5674" priority="2107" operator="containsText" text="Alto">
      <formula>NOT(ISERROR(SEARCH("Alto",E74)))</formula>
    </cfRule>
    <cfRule type="colorScale" priority="2264">
      <colorScale>
        <cfvo type="min"/>
        <cfvo type="max"/>
        <color theme="4" tint="0.59999389629810485"/>
        <color rgb="FF0070C0"/>
      </colorScale>
    </cfRule>
    <cfRule type="containsText" dxfId="5673" priority="2265" operator="containsText" text="Baixo">
      <formula>NOT(ISERROR(SEARCH("Baixo",E74)))</formula>
    </cfRule>
    <cfRule type="containsText" dxfId="5672" priority="2266" operator="containsText" text="Médio">
      <formula>NOT(ISERROR(SEARCH("Médio",E74)))</formula>
    </cfRule>
    <cfRule type="containsText" dxfId="5671" priority="2267" operator="containsText" text="Alto">
      <formula>NOT(ISERROR(SEARCH("Alto",E74)))</formula>
    </cfRule>
    <cfRule type="colorScale" priority="2124">
      <colorScale>
        <cfvo type="min"/>
        <cfvo type="max"/>
        <color theme="4" tint="0.59999389629810485"/>
        <color rgb="FF0070C0"/>
      </colorScale>
    </cfRule>
    <cfRule type="containsText" dxfId="5670" priority="2125" operator="containsText" text="Baixo">
      <formula>NOT(ISERROR(SEARCH("Baixo",E74)))</formula>
    </cfRule>
    <cfRule type="containsText" dxfId="5669" priority="2126" operator="containsText" text="Médio">
      <formula>NOT(ISERROR(SEARCH("Médio",E74)))</formula>
    </cfRule>
    <cfRule type="containsText" dxfId="5668" priority="2127" operator="containsText" text="Alto">
      <formula>NOT(ISERROR(SEARCH("Alto",E74)))</formula>
    </cfRule>
    <cfRule type="containsText" dxfId="5667" priority="2397" operator="containsText" text="Baixo">
      <formula>NOT(ISERROR(SEARCH("Baixo",E74)))</formula>
    </cfRule>
    <cfRule type="containsText" dxfId="5666" priority="2398" operator="containsText" text="Médio">
      <formula>NOT(ISERROR(SEARCH("Médio",E74)))</formula>
    </cfRule>
    <cfRule type="containsText" dxfId="5665" priority="2399" operator="containsText" text="Alto">
      <formula>NOT(ISERROR(SEARCH("Alto",E74)))</formula>
    </cfRule>
    <cfRule type="colorScale" priority="2416">
      <colorScale>
        <cfvo type="min"/>
        <cfvo type="max"/>
        <color theme="4" tint="0.59999389629810485"/>
        <color rgb="FF0070C0"/>
      </colorScale>
    </cfRule>
    <cfRule type="colorScale" priority="2272">
      <colorScale>
        <cfvo type="min"/>
        <cfvo type="max"/>
        <color theme="4" tint="0.59999389629810485"/>
        <color rgb="FF0070C0"/>
      </colorScale>
    </cfRule>
    <cfRule type="containsText" dxfId="5664" priority="2273" operator="containsText" text="Baixo">
      <formula>NOT(ISERROR(SEARCH("Baixo",E74)))</formula>
    </cfRule>
    <cfRule type="containsText" dxfId="5663" priority="2274" operator="containsText" text="Médio">
      <formula>NOT(ISERROR(SEARCH("Médio",E74)))</formula>
    </cfRule>
    <cfRule type="containsText" dxfId="5662" priority="2275" operator="containsText" text="Alto">
      <formula>NOT(ISERROR(SEARCH("Alto",E74)))</formula>
    </cfRule>
    <cfRule type="colorScale" priority="2140">
      <colorScale>
        <cfvo type="min"/>
        <cfvo type="max"/>
        <color theme="4" tint="0.59999389629810485"/>
        <color rgb="FF0070C0"/>
      </colorScale>
    </cfRule>
    <cfRule type="containsText" dxfId="5661" priority="2141" operator="containsText" text="Baixo">
      <formula>NOT(ISERROR(SEARCH("Baixo",E74)))</formula>
    </cfRule>
    <cfRule type="containsText" dxfId="5660" priority="2142" operator="containsText" text="Médio">
      <formula>NOT(ISERROR(SEARCH("Médio",E74)))</formula>
    </cfRule>
    <cfRule type="containsText" dxfId="5659" priority="2143" operator="containsText" text="Alto">
      <formula>NOT(ISERROR(SEARCH("Alto",E74)))</formula>
    </cfRule>
    <cfRule type="containsText" dxfId="5658" priority="2417" operator="containsText" text="Baixo">
      <formula>NOT(ISERROR(SEARCH("Baixo",E74)))</formula>
    </cfRule>
    <cfRule type="containsText" dxfId="5657" priority="2418" operator="containsText" text="Médio">
      <formula>NOT(ISERROR(SEARCH("Médio",E74)))</formula>
    </cfRule>
    <cfRule type="containsText" dxfId="5656" priority="2419" operator="containsText" text="Alto">
      <formula>NOT(ISERROR(SEARCH("Alto",E74)))</formula>
    </cfRule>
    <cfRule type="colorScale" priority="2436">
      <colorScale>
        <cfvo type="min"/>
        <cfvo type="max"/>
        <color theme="4" tint="0.59999389629810485"/>
        <color rgb="FF0070C0"/>
      </colorScale>
    </cfRule>
    <cfRule type="colorScale" priority="2148">
      <colorScale>
        <cfvo type="min"/>
        <cfvo type="max"/>
        <color theme="4" tint="0.59999389629810485"/>
        <color rgb="FF0070C0"/>
      </colorScale>
    </cfRule>
    <cfRule type="containsText" dxfId="5655" priority="2149" operator="containsText" text="Baixo">
      <formula>NOT(ISERROR(SEARCH("Baixo",E74)))</formula>
    </cfRule>
    <cfRule type="containsText" dxfId="5654" priority="2150" operator="containsText" text="Médio">
      <formula>NOT(ISERROR(SEARCH("Médio",E74)))</formula>
    </cfRule>
    <cfRule type="containsText" dxfId="5653" priority="2151" operator="containsText" text="Alto">
      <formula>NOT(ISERROR(SEARCH("Alto",E74)))</formula>
    </cfRule>
    <cfRule type="colorScale" priority="2280">
      <colorScale>
        <cfvo type="min"/>
        <cfvo type="max"/>
        <color theme="4" tint="0.59999389629810485"/>
        <color rgb="FF0070C0"/>
      </colorScale>
    </cfRule>
    <cfRule type="containsText" dxfId="5652" priority="2281" operator="containsText" text="Baixo">
      <formula>NOT(ISERROR(SEARCH("Baixo",E74)))</formula>
    </cfRule>
    <cfRule type="containsText" dxfId="5651" priority="2282" operator="containsText" text="Médio">
      <formula>NOT(ISERROR(SEARCH("Médio",E74)))</formula>
    </cfRule>
    <cfRule type="containsText" dxfId="5650" priority="2283" operator="containsText" text="Alto">
      <formula>NOT(ISERROR(SEARCH("Alto",E74)))</formula>
    </cfRule>
    <cfRule type="containsText" dxfId="5649" priority="2437" operator="containsText" text="Baixo">
      <formula>NOT(ISERROR(SEARCH("Baixo",E74)))</formula>
    </cfRule>
    <cfRule type="containsText" dxfId="5648" priority="2438" operator="containsText" text="Médio">
      <formula>NOT(ISERROR(SEARCH("Médio",E74)))</formula>
    </cfRule>
    <cfRule type="containsText" dxfId="5647" priority="2439" operator="containsText" text="Alto">
      <formula>NOT(ISERROR(SEARCH("Alto",E74)))</formula>
    </cfRule>
    <cfRule type="colorScale" priority="2460">
      <colorScale>
        <cfvo type="min"/>
        <cfvo type="max"/>
        <color theme="4" tint="0.59999389629810485"/>
        <color rgb="FF0070C0"/>
      </colorScale>
    </cfRule>
    <cfRule type="colorScale" priority="2164">
      <colorScale>
        <cfvo type="min"/>
        <cfvo type="max"/>
        <color theme="4" tint="0.59999389629810485"/>
        <color rgb="FF0070C0"/>
      </colorScale>
    </cfRule>
    <cfRule type="containsText" dxfId="5646" priority="2165" operator="containsText" text="Baixo">
      <formula>NOT(ISERROR(SEARCH("Baixo",E74)))</formula>
    </cfRule>
    <cfRule type="containsText" dxfId="5645" priority="2166" operator="containsText" text="Médio">
      <formula>NOT(ISERROR(SEARCH("Médio",E74)))</formula>
    </cfRule>
    <cfRule type="containsText" dxfId="5644" priority="2167" operator="containsText" text="Alto">
      <formula>NOT(ISERROR(SEARCH("Alto",E74)))</formula>
    </cfRule>
    <cfRule type="containsText" dxfId="5643" priority="2461" operator="containsText" text="Baixo">
      <formula>NOT(ISERROR(SEARCH("Baixo",E74)))</formula>
    </cfRule>
    <cfRule type="containsText" dxfId="5642" priority="2462" operator="containsText" text="Médio">
      <formula>NOT(ISERROR(SEARCH("Médio",E74)))</formula>
    </cfRule>
    <cfRule type="containsText" dxfId="5641" priority="2463" operator="containsText" text="Alto">
      <formula>NOT(ISERROR(SEARCH("Alto",E74)))</formula>
    </cfRule>
    <cfRule type="colorScale" priority="2476">
      <colorScale>
        <cfvo type="min"/>
        <cfvo type="max"/>
        <color theme="4" tint="0.59999389629810485"/>
        <color rgb="FF0070C0"/>
      </colorScale>
    </cfRule>
    <cfRule type="containsText" dxfId="5640" priority="2477" operator="containsText" text="Baixo">
      <formula>NOT(ISERROR(SEARCH("Baixo",E74)))</formula>
    </cfRule>
    <cfRule type="containsText" dxfId="5639" priority="2478" operator="containsText" text="Médio">
      <formula>NOT(ISERROR(SEARCH("Médio",E74)))</formula>
    </cfRule>
    <cfRule type="containsText" dxfId="5638" priority="2479" operator="containsText" text="Alto">
      <formula>NOT(ISERROR(SEARCH("Alto",E74)))</formula>
    </cfRule>
    <cfRule type="colorScale" priority="2500">
      <colorScale>
        <cfvo type="min"/>
        <cfvo type="max"/>
        <color theme="4" tint="0.59999389629810485"/>
        <color rgb="FF0070C0"/>
      </colorScale>
    </cfRule>
    <cfRule type="containsText" dxfId="5637" priority="2501" operator="containsText" text="Baixo">
      <formula>NOT(ISERROR(SEARCH("Baixo",E74)))</formula>
    </cfRule>
    <cfRule type="containsText" dxfId="5636" priority="2502" operator="containsText" text="Médio">
      <formula>NOT(ISERROR(SEARCH("Médio",E74)))</formula>
    </cfRule>
    <cfRule type="containsText" dxfId="5635" priority="2503" operator="containsText" text="Alto">
      <formula>NOT(ISERROR(SEARCH("Alto",E74)))</formula>
    </cfRule>
    <cfRule type="colorScale" priority="2548">
      <colorScale>
        <cfvo type="min"/>
        <cfvo type="max"/>
        <color theme="4" tint="0.59999389629810485"/>
        <color rgb="FF0070C0"/>
      </colorScale>
    </cfRule>
    <cfRule type="containsText" dxfId="5634" priority="2549" operator="containsText" text="Baixo">
      <formula>NOT(ISERROR(SEARCH("Baixo",E74)))</formula>
    </cfRule>
    <cfRule type="colorScale" priority="2304">
      <colorScale>
        <cfvo type="min"/>
        <cfvo type="max"/>
        <color theme="4" tint="0.59999389629810485"/>
        <color rgb="FF0070C0"/>
      </colorScale>
    </cfRule>
    <cfRule type="containsText" dxfId="5633" priority="2305" operator="containsText" text="Baixo">
      <formula>NOT(ISERROR(SEARCH("Baixo",E74)))</formula>
    </cfRule>
    <cfRule type="containsText" dxfId="5632" priority="2306" operator="containsText" text="Médio">
      <formula>NOT(ISERROR(SEARCH("Médio",E74)))</formula>
    </cfRule>
    <cfRule type="colorScale" priority="2188">
      <colorScale>
        <cfvo type="min"/>
        <cfvo type="max"/>
        <color theme="4" tint="0.59999389629810485"/>
        <color rgb="FF0070C0"/>
      </colorScale>
    </cfRule>
    <cfRule type="containsText" dxfId="5631" priority="2189" operator="containsText" text="Baixo">
      <formula>NOT(ISERROR(SEARCH("Baixo",E74)))</formula>
    </cfRule>
    <cfRule type="containsText" dxfId="5630" priority="2190" operator="containsText" text="Médio">
      <formula>NOT(ISERROR(SEARCH("Médio",E74)))</formula>
    </cfRule>
    <cfRule type="containsText" dxfId="5629" priority="2191" operator="containsText" text="Alto">
      <formula>NOT(ISERROR(SEARCH("Alto",E74)))</formula>
    </cfRule>
    <cfRule type="containsText" dxfId="5628" priority="2307" operator="containsText" text="Alto">
      <formula>NOT(ISERROR(SEARCH("Alto",E74)))</formula>
    </cfRule>
    <cfRule type="containsText" dxfId="5627" priority="2550" operator="containsText" text="Médio">
      <formula>NOT(ISERROR(SEARCH("Médio",E74)))</formula>
    </cfRule>
    <cfRule type="containsText" dxfId="5626" priority="2551" operator="containsText" text="Alto">
      <formula>NOT(ISERROR(SEARCH("Alto",E74)))</formula>
    </cfRule>
    <cfRule type="colorScale" priority="2592">
      <colorScale>
        <cfvo type="min"/>
        <cfvo type="max"/>
        <color theme="4" tint="0.59999389629810485"/>
        <color rgb="FF0070C0"/>
      </colorScale>
    </cfRule>
    <cfRule type="colorScale" priority="2204">
      <colorScale>
        <cfvo type="min"/>
        <cfvo type="max"/>
        <color theme="4" tint="0.59999389629810485"/>
        <color rgb="FF0070C0"/>
      </colorScale>
    </cfRule>
    <cfRule type="containsText" dxfId="5625" priority="2205" operator="containsText" text="Baixo">
      <formula>NOT(ISERROR(SEARCH("Baixo",E74)))</formula>
    </cfRule>
    <cfRule type="containsText" dxfId="5624" priority="2206" operator="containsText" text="Médio">
      <formula>NOT(ISERROR(SEARCH("Médio",E74)))</formula>
    </cfRule>
    <cfRule type="containsText" dxfId="5623" priority="2207" operator="containsText" text="Alto">
      <formula>NOT(ISERROR(SEARCH("Alto",E74)))</formula>
    </cfRule>
    <cfRule type="containsText" dxfId="5622" priority="2593" operator="containsText" text="Baixo">
      <formula>NOT(ISERROR(SEARCH("Baixo",E74)))</formula>
    </cfRule>
    <cfRule type="containsText" dxfId="5621" priority="2594" operator="containsText" text="Médio">
      <formula>NOT(ISERROR(SEARCH("Médio",E74)))</formula>
    </cfRule>
    <cfRule type="containsText" dxfId="5620" priority="2595" operator="containsText" text="Alto">
      <formula>NOT(ISERROR(SEARCH("Alto",E74)))</formula>
    </cfRule>
    <cfRule type="colorScale" priority="2632">
      <colorScale>
        <cfvo type="min"/>
        <cfvo type="max"/>
        <color theme="4" tint="0.59999389629810485"/>
        <color rgb="FF0070C0"/>
      </colorScale>
    </cfRule>
    <cfRule type="containsText" dxfId="5619" priority="2633" operator="containsText" text="Baixo">
      <formula>NOT(ISERROR(SEARCH("Baixo",E74)))</formula>
    </cfRule>
    <cfRule type="containsText" dxfId="5618" priority="2634" operator="containsText" text="Médio">
      <formula>NOT(ISERROR(SEARCH("Médio",E74)))</formula>
    </cfRule>
    <cfRule type="containsText" dxfId="5617" priority="2635" operator="containsText" text="Alto">
      <formula>NOT(ISERROR(SEARCH("Alto",E74)))</formula>
    </cfRule>
    <cfRule type="colorScale" priority="2684">
      <colorScale>
        <cfvo type="min"/>
        <cfvo type="max"/>
        <color theme="4" tint="0.59999389629810485"/>
        <color rgb="FF0070C0"/>
      </colorScale>
    </cfRule>
    <cfRule type="colorScale" priority="2216">
      <colorScale>
        <cfvo type="min"/>
        <cfvo type="max"/>
        <color theme="4" tint="0.59999389629810485"/>
        <color rgb="FF0070C0"/>
      </colorScale>
    </cfRule>
    <cfRule type="containsText" dxfId="5616" priority="2217" operator="containsText" text="Baixo">
      <formula>NOT(ISERROR(SEARCH("Baixo",E74)))</formula>
    </cfRule>
    <cfRule type="containsText" dxfId="5615" priority="2218" operator="containsText" text="Médio">
      <formula>NOT(ISERROR(SEARCH("Médio",E74)))</formula>
    </cfRule>
    <cfRule type="containsText" dxfId="5614" priority="2219" operator="containsText" text="Alto">
      <formula>NOT(ISERROR(SEARCH("Alto",E74)))</formula>
    </cfRule>
    <cfRule type="containsText" dxfId="5613" priority="2685" operator="containsText" text="Baixo">
      <formula>NOT(ISERROR(SEARCH("Baixo",E74)))</formula>
    </cfRule>
    <cfRule type="colorScale" priority="2320">
      <colorScale>
        <cfvo type="min"/>
        <cfvo type="max"/>
        <color theme="4" tint="0.59999389629810485"/>
        <color rgb="FF0070C0"/>
      </colorScale>
    </cfRule>
    <cfRule type="containsText" dxfId="5612" priority="2321" operator="containsText" text="Baixo">
      <formula>NOT(ISERROR(SEARCH("Baixo",E74)))</formula>
    </cfRule>
    <cfRule type="containsText" dxfId="5611" priority="2322" operator="containsText" text="Médio">
      <formula>NOT(ISERROR(SEARCH("Médio",E74)))</formula>
    </cfRule>
    <cfRule type="colorScale" priority="2224">
      <colorScale>
        <cfvo type="min"/>
        <cfvo type="max"/>
        <color theme="4" tint="0.59999389629810485"/>
        <color rgb="FF0070C0"/>
      </colorScale>
    </cfRule>
    <cfRule type="containsText" dxfId="5610" priority="2225" operator="containsText" text="Baixo">
      <formula>NOT(ISERROR(SEARCH("Baixo",E74)))</formula>
    </cfRule>
    <cfRule type="containsText" dxfId="5609" priority="2226" operator="containsText" text="Médio">
      <formula>NOT(ISERROR(SEARCH("Médio",E74)))</formula>
    </cfRule>
    <cfRule type="containsText" dxfId="5608" priority="2227" operator="containsText" text="Alto">
      <formula>NOT(ISERROR(SEARCH("Alto",E74)))</formula>
    </cfRule>
    <cfRule type="containsText" dxfId="5607" priority="2323" operator="containsText" text="Alto">
      <formula>NOT(ISERROR(SEARCH("Alto",E74)))</formula>
    </cfRule>
    <cfRule type="containsText" dxfId="5606" priority="2686" operator="containsText" text="Médio">
      <formula>NOT(ISERROR(SEARCH("Médio",E74)))</formula>
    </cfRule>
    <cfRule type="containsText" dxfId="5605" priority="2687" operator="containsText" text="Alto">
      <formula>NOT(ISERROR(SEARCH("Alto",E74)))</formula>
    </cfRule>
    <cfRule type="colorScale" priority="2344">
      <colorScale>
        <cfvo type="min"/>
        <cfvo type="max"/>
        <color theme="4" tint="0.59999389629810485"/>
        <color rgb="FF0070C0"/>
      </colorScale>
    </cfRule>
    <cfRule type="containsText" dxfId="5604" priority="2345" operator="containsText" text="Baixo">
      <formula>NOT(ISERROR(SEARCH("Baixo",E74)))</formula>
    </cfRule>
    <cfRule type="containsText" dxfId="5603" priority="2346" operator="containsText" text="Médio">
      <formula>NOT(ISERROR(SEARCH("Médio",E74)))</formula>
    </cfRule>
    <cfRule type="containsText" dxfId="5602" priority="2347" operator="containsText" text="Alto">
      <formula>NOT(ISERROR(SEARCH("Alto",E74)))</formula>
    </cfRule>
    <cfRule type="colorScale" priority="2352">
      <colorScale>
        <cfvo type="min"/>
        <cfvo type="max"/>
        <color theme="4" tint="0.59999389629810485"/>
        <color rgb="FF0070C0"/>
      </colorScale>
    </cfRule>
    <cfRule type="colorScale" priority="2236">
      <colorScale>
        <cfvo type="min"/>
        <cfvo type="max"/>
        <color theme="4" tint="0.59999389629810485"/>
        <color rgb="FF0070C0"/>
      </colorScale>
    </cfRule>
    <cfRule type="containsText" dxfId="5601" priority="2237" operator="containsText" text="Baixo">
      <formula>NOT(ISERROR(SEARCH("Baixo",E74)))</formula>
    </cfRule>
    <cfRule type="containsText" dxfId="5600" priority="2238" operator="containsText" text="Médio">
      <formula>NOT(ISERROR(SEARCH("Médio",E74)))</formula>
    </cfRule>
    <cfRule type="containsText" dxfId="5599" priority="2239" operator="containsText" text="Alto">
      <formula>NOT(ISERROR(SEARCH("Alto",E74)))</formula>
    </cfRule>
    <cfRule type="containsText" dxfId="5598" priority="2353" operator="containsText" text="Baixo">
      <formula>NOT(ISERROR(SEARCH("Baixo",E74)))</formula>
    </cfRule>
    <cfRule type="containsText" dxfId="5597" priority="2354" operator="containsText" text="Médio">
      <formula>NOT(ISERROR(SEARCH("Médio",E74)))</formula>
    </cfRule>
    <cfRule type="containsText" dxfId="5596" priority="2355" operator="containsText" text="Alto">
      <formula>NOT(ISERROR(SEARCH("Alto",E74)))</formula>
    </cfRule>
    <cfRule type="colorScale" priority="2364">
      <colorScale>
        <cfvo type="min"/>
        <cfvo type="max"/>
        <color theme="4" tint="0.59999389629810485"/>
        <color rgb="FF0070C0"/>
      </colorScale>
    </cfRule>
    <cfRule type="colorScale" priority="2252">
      <colorScale>
        <cfvo type="min"/>
        <cfvo type="max"/>
        <color theme="4" tint="0.59999389629810485"/>
        <color rgb="FF0070C0"/>
      </colorScale>
    </cfRule>
    <cfRule type="containsText" dxfId="5595" priority="2253" operator="containsText" text="Baixo">
      <formula>NOT(ISERROR(SEARCH("Baixo",E74)))</formula>
    </cfRule>
    <cfRule type="containsText" dxfId="5594" priority="2254" operator="containsText" text="Médio">
      <formula>NOT(ISERROR(SEARCH("Médio",E74)))</formula>
    </cfRule>
    <cfRule type="containsText" dxfId="5593" priority="2255" operator="containsText" text="Alto">
      <formula>NOT(ISERROR(SEARCH("Alto",E74)))</formula>
    </cfRule>
    <cfRule type="containsText" dxfId="5592" priority="2365" operator="containsText" text="Baixo">
      <formula>NOT(ISERROR(SEARCH("Baixo",E74)))</formula>
    </cfRule>
  </conditionalFormatting>
  <conditionalFormatting sqref="E75">
    <cfRule type="containsText" dxfId="5591" priority="2291" operator="containsText" text="Alto">
      <formula>NOT(ISERROR(SEARCH("Alto",E75)))</formula>
    </cfRule>
    <cfRule type="colorScale" priority="2764">
      <colorScale>
        <cfvo type="min"/>
        <cfvo type="max"/>
        <color theme="4" tint="0.59999389629810485"/>
        <color rgb="FF0070C0"/>
      </colorScale>
    </cfRule>
    <cfRule type="containsText" dxfId="5590" priority="2683" operator="containsText" text="Alto">
      <formula>NOT(ISERROR(SEARCH("Alto",E75)))</formula>
    </cfRule>
    <cfRule type="colorScale" priority="2100">
      <colorScale>
        <cfvo type="min"/>
        <cfvo type="max"/>
        <color theme="4" tint="0.59999389629810485"/>
        <color rgb="FF0070C0"/>
      </colorScale>
    </cfRule>
    <cfRule type="containsText" dxfId="5589" priority="2101" operator="containsText" text="Baixo">
      <formula>NOT(ISERROR(SEARCH("Baixo",E75)))</formula>
    </cfRule>
    <cfRule type="containsText" dxfId="5588" priority="2102" operator="containsText" text="Médio">
      <formula>NOT(ISERROR(SEARCH("Médio",E75)))</formula>
    </cfRule>
    <cfRule type="containsText" dxfId="5587" priority="2103" operator="containsText" text="Alto">
      <formula>NOT(ISERROR(SEARCH("Alto",E75)))</formula>
    </cfRule>
    <cfRule type="colorScale" priority="2120">
      <colorScale>
        <cfvo type="min"/>
        <cfvo type="max"/>
        <color theme="4" tint="0.59999389629810485"/>
        <color rgb="FF0070C0"/>
      </colorScale>
    </cfRule>
    <cfRule type="containsText" dxfId="5586" priority="2121" operator="containsText" text="Baixo">
      <formula>NOT(ISERROR(SEARCH("Baixo",E75)))</formula>
    </cfRule>
    <cfRule type="containsText" dxfId="5585" priority="2122" operator="containsText" text="Médio">
      <formula>NOT(ISERROR(SEARCH("Médio",E75)))</formula>
    </cfRule>
    <cfRule type="containsText" dxfId="5584" priority="2123" operator="containsText" text="Alto">
      <formula>NOT(ISERROR(SEARCH("Alto",E75)))</formula>
    </cfRule>
    <cfRule type="colorScale" priority="2132">
      <colorScale>
        <cfvo type="min"/>
        <cfvo type="max"/>
        <color theme="4" tint="0.59999389629810485"/>
        <color rgb="FF0070C0"/>
      </colorScale>
    </cfRule>
    <cfRule type="containsText" dxfId="5583" priority="2133" operator="containsText" text="Baixo">
      <formula>NOT(ISERROR(SEARCH("Baixo",E75)))</formula>
    </cfRule>
    <cfRule type="containsText" dxfId="5582" priority="2134" operator="containsText" text="Médio">
      <formula>NOT(ISERROR(SEARCH("Médio",E75)))</formula>
    </cfRule>
    <cfRule type="containsText" dxfId="5581" priority="2135" operator="containsText" text="Alto">
      <formula>NOT(ISERROR(SEARCH("Alto",E75)))</formula>
    </cfRule>
    <cfRule type="colorScale" priority="2136">
      <colorScale>
        <cfvo type="min"/>
        <cfvo type="max"/>
        <color theme="4" tint="0.59999389629810485"/>
        <color rgb="FF0070C0"/>
      </colorScale>
    </cfRule>
    <cfRule type="containsText" dxfId="5580" priority="2137" operator="containsText" text="Baixo">
      <formula>NOT(ISERROR(SEARCH("Baixo",E75)))</formula>
    </cfRule>
    <cfRule type="containsText" dxfId="5579" priority="2138" operator="containsText" text="Médio">
      <formula>NOT(ISERROR(SEARCH("Médio",E75)))</formula>
    </cfRule>
    <cfRule type="containsText" dxfId="5578" priority="2139" operator="containsText" text="Alto">
      <formula>NOT(ISERROR(SEARCH("Alto",E75)))</formula>
    </cfRule>
    <cfRule type="colorScale" priority="2144">
      <colorScale>
        <cfvo type="min"/>
        <cfvo type="max"/>
        <color theme="4" tint="0.59999389629810485"/>
        <color rgb="FF0070C0"/>
      </colorScale>
    </cfRule>
    <cfRule type="containsText" dxfId="5577" priority="2145" operator="containsText" text="Baixo">
      <formula>NOT(ISERROR(SEARCH("Baixo",E75)))</formula>
    </cfRule>
    <cfRule type="containsText" dxfId="5576" priority="2146" operator="containsText" text="Médio">
      <formula>NOT(ISERROR(SEARCH("Médio",E75)))</formula>
    </cfRule>
    <cfRule type="containsText" dxfId="5575" priority="2147" operator="containsText" text="Alto">
      <formula>NOT(ISERROR(SEARCH("Alto",E75)))</formula>
    </cfRule>
    <cfRule type="colorScale" priority="2156">
      <colorScale>
        <cfvo type="min"/>
        <cfvo type="max"/>
        <color theme="4" tint="0.59999389629810485"/>
        <color rgb="FF0070C0"/>
      </colorScale>
    </cfRule>
    <cfRule type="containsText" dxfId="5574" priority="2157" operator="containsText" text="Baixo">
      <formula>NOT(ISERROR(SEARCH("Baixo",E75)))</formula>
    </cfRule>
    <cfRule type="containsText" dxfId="5573" priority="2158" operator="containsText" text="Médio">
      <formula>NOT(ISERROR(SEARCH("Médio",E75)))</formula>
    </cfRule>
    <cfRule type="containsText" dxfId="5572" priority="2159" operator="containsText" text="Alto">
      <formula>NOT(ISERROR(SEARCH("Alto",E75)))</formula>
    </cfRule>
    <cfRule type="colorScale" priority="2160">
      <colorScale>
        <cfvo type="min"/>
        <cfvo type="max"/>
        <color theme="4" tint="0.59999389629810485"/>
        <color rgb="FF0070C0"/>
      </colorScale>
    </cfRule>
    <cfRule type="containsText" dxfId="5571" priority="2161" operator="containsText" text="Baixo">
      <formula>NOT(ISERROR(SEARCH("Baixo",E75)))</formula>
    </cfRule>
    <cfRule type="containsText" dxfId="5570" priority="2162" operator="containsText" text="Médio">
      <formula>NOT(ISERROR(SEARCH("Médio",E75)))</formula>
    </cfRule>
    <cfRule type="containsText" dxfId="5569" priority="2163" operator="containsText" text="Alto">
      <formula>NOT(ISERROR(SEARCH("Alto",E75)))</formula>
    </cfRule>
    <cfRule type="colorScale" priority="2172">
      <colorScale>
        <cfvo type="min"/>
        <cfvo type="max"/>
        <color theme="4" tint="0.59999389629810485"/>
        <color rgb="FF0070C0"/>
      </colorScale>
    </cfRule>
    <cfRule type="containsText" dxfId="5568" priority="2173" operator="containsText" text="Baixo">
      <formula>NOT(ISERROR(SEARCH("Baixo",E75)))</formula>
    </cfRule>
    <cfRule type="containsText" dxfId="5567" priority="2174" operator="containsText" text="Médio">
      <formula>NOT(ISERROR(SEARCH("Médio",E75)))</formula>
    </cfRule>
    <cfRule type="containsText" dxfId="5566" priority="2175" operator="containsText" text="Alto">
      <formula>NOT(ISERROR(SEARCH("Alto",E75)))</formula>
    </cfRule>
    <cfRule type="colorScale" priority="2176">
      <colorScale>
        <cfvo type="min"/>
        <cfvo type="max"/>
        <color theme="4" tint="0.59999389629810485"/>
        <color rgb="FF0070C0"/>
      </colorScale>
    </cfRule>
    <cfRule type="containsText" dxfId="5565" priority="2177" operator="containsText" text="Baixo">
      <formula>NOT(ISERROR(SEARCH("Baixo",E75)))</formula>
    </cfRule>
    <cfRule type="containsText" dxfId="5564" priority="2178" operator="containsText" text="Médio">
      <formula>NOT(ISERROR(SEARCH("Médio",E75)))</formula>
    </cfRule>
    <cfRule type="containsText" dxfId="5563" priority="2179" operator="containsText" text="Alto">
      <formula>NOT(ISERROR(SEARCH("Alto",E75)))</formula>
    </cfRule>
    <cfRule type="colorScale" priority="2180">
      <colorScale>
        <cfvo type="min"/>
        <cfvo type="max"/>
        <color theme="4" tint="0.59999389629810485"/>
        <color rgb="FF0070C0"/>
      </colorScale>
    </cfRule>
    <cfRule type="containsText" dxfId="5562" priority="2181" operator="containsText" text="Baixo">
      <formula>NOT(ISERROR(SEARCH("Baixo",E75)))</formula>
    </cfRule>
    <cfRule type="containsText" dxfId="5561" priority="2182" operator="containsText" text="Médio">
      <formula>NOT(ISERROR(SEARCH("Médio",E75)))</formula>
    </cfRule>
    <cfRule type="containsText" dxfId="5560" priority="2183" operator="containsText" text="Alto">
      <formula>NOT(ISERROR(SEARCH("Alto",E75)))</formula>
    </cfRule>
    <cfRule type="colorScale" priority="2184">
      <colorScale>
        <cfvo type="min"/>
        <cfvo type="max"/>
        <color theme="4" tint="0.59999389629810485"/>
        <color rgb="FF0070C0"/>
      </colorScale>
    </cfRule>
    <cfRule type="containsText" dxfId="5559" priority="2185" operator="containsText" text="Baixo">
      <formula>NOT(ISERROR(SEARCH("Baixo",E75)))</formula>
    </cfRule>
    <cfRule type="containsText" dxfId="5558" priority="2186" operator="containsText" text="Médio">
      <formula>NOT(ISERROR(SEARCH("Médio",E75)))</formula>
    </cfRule>
    <cfRule type="containsText" dxfId="5557" priority="2187" operator="containsText" text="Alto">
      <formula>NOT(ISERROR(SEARCH("Alto",E75)))</formula>
    </cfRule>
    <cfRule type="colorScale" priority="2200">
      <colorScale>
        <cfvo type="min"/>
        <cfvo type="max"/>
        <color theme="4" tint="0.59999389629810485"/>
        <color rgb="FF0070C0"/>
      </colorScale>
    </cfRule>
    <cfRule type="containsText" dxfId="5556" priority="2201" operator="containsText" text="Baixo">
      <formula>NOT(ISERROR(SEARCH("Baixo",E75)))</formula>
    </cfRule>
    <cfRule type="containsText" dxfId="5555" priority="2202" operator="containsText" text="Médio">
      <formula>NOT(ISERROR(SEARCH("Médio",E75)))</formula>
    </cfRule>
    <cfRule type="containsText" dxfId="5554" priority="2203" operator="containsText" text="Alto">
      <formula>NOT(ISERROR(SEARCH("Alto",E75)))</formula>
    </cfRule>
    <cfRule type="colorScale" priority="2208">
      <colorScale>
        <cfvo type="min"/>
        <cfvo type="max"/>
        <color theme="4" tint="0.59999389629810485"/>
        <color rgb="FF0070C0"/>
      </colorScale>
    </cfRule>
    <cfRule type="containsText" dxfId="5553" priority="2209" operator="containsText" text="Baixo">
      <formula>NOT(ISERROR(SEARCH("Baixo",E75)))</formula>
    </cfRule>
    <cfRule type="containsText" dxfId="5552" priority="2210" operator="containsText" text="Médio">
      <formula>NOT(ISERROR(SEARCH("Médio",E75)))</formula>
    </cfRule>
    <cfRule type="containsText" dxfId="5551" priority="2211" operator="containsText" text="Alto">
      <formula>NOT(ISERROR(SEARCH("Alto",E75)))</formula>
    </cfRule>
    <cfRule type="colorScale" priority="2212">
      <colorScale>
        <cfvo type="min"/>
        <cfvo type="max"/>
        <color theme="4" tint="0.59999389629810485"/>
        <color rgb="FF0070C0"/>
      </colorScale>
    </cfRule>
    <cfRule type="containsText" dxfId="5550" priority="2213" operator="containsText" text="Baixo">
      <formula>NOT(ISERROR(SEARCH("Baixo",E75)))</formula>
    </cfRule>
    <cfRule type="containsText" dxfId="5549" priority="2214" operator="containsText" text="Médio">
      <formula>NOT(ISERROR(SEARCH("Médio",E75)))</formula>
    </cfRule>
    <cfRule type="containsText" dxfId="5548" priority="2215" operator="containsText" text="Alto">
      <formula>NOT(ISERROR(SEARCH("Alto",E75)))</formula>
    </cfRule>
    <cfRule type="colorScale" priority="2220">
      <colorScale>
        <cfvo type="min"/>
        <cfvo type="max"/>
        <color theme="4" tint="0.59999389629810485"/>
        <color rgb="FF0070C0"/>
      </colorScale>
    </cfRule>
    <cfRule type="containsText" dxfId="5547" priority="2221" operator="containsText" text="Baixo">
      <formula>NOT(ISERROR(SEARCH("Baixo",E75)))</formula>
    </cfRule>
    <cfRule type="containsText" dxfId="5546" priority="2222" operator="containsText" text="Médio">
      <formula>NOT(ISERROR(SEARCH("Médio",E75)))</formula>
    </cfRule>
    <cfRule type="containsText" dxfId="5545" priority="2223" operator="containsText" text="Alto">
      <formula>NOT(ISERROR(SEARCH("Alto",E75)))</formula>
    </cfRule>
    <cfRule type="colorScale" priority="2228">
      <colorScale>
        <cfvo type="min"/>
        <cfvo type="max"/>
        <color theme="4" tint="0.59999389629810485"/>
        <color rgb="FF0070C0"/>
      </colorScale>
    </cfRule>
    <cfRule type="containsText" dxfId="5544" priority="2229" operator="containsText" text="Baixo">
      <formula>NOT(ISERROR(SEARCH("Baixo",E75)))</formula>
    </cfRule>
    <cfRule type="containsText" dxfId="5543" priority="2230" operator="containsText" text="Médio">
      <formula>NOT(ISERROR(SEARCH("Médio",E75)))</formula>
    </cfRule>
    <cfRule type="containsText" dxfId="5542" priority="2231" operator="containsText" text="Alto">
      <formula>NOT(ISERROR(SEARCH("Alto",E75)))</formula>
    </cfRule>
    <cfRule type="colorScale" priority="2232">
      <colorScale>
        <cfvo type="min"/>
        <cfvo type="max"/>
        <color theme="4" tint="0.59999389629810485"/>
        <color rgb="FF0070C0"/>
      </colorScale>
    </cfRule>
    <cfRule type="containsText" dxfId="5541" priority="2233" operator="containsText" text="Baixo">
      <formula>NOT(ISERROR(SEARCH("Baixo",E75)))</formula>
    </cfRule>
    <cfRule type="containsText" dxfId="5540" priority="2234" operator="containsText" text="Médio">
      <formula>NOT(ISERROR(SEARCH("Médio",E75)))</formula>
    </cfRule>
    <cfRule type="containsText" dxfId="5539" priority="2235" operator="containsText" text="Alto">
      <formula>NOT(ISERROR(SEARCH("Alto",E75)))</formula>
    </cfRule>
    <cfRule type="colorScale" priority="2248">
      <colorScale>
        <cfvo type="min"/>
        <cfvo type="max"/>
        <color theme="4" tint="0.59999389629810485"/>
        <color rgb="FF0070C0"/>
      </colorScale>
    </cfRule>
    <cfRule type="containsText" dxfId="5538" priority="2249" operator="containsText" text="Baixo">
      <formula>NOT(ISERROR(SEARCH("Baixo",E75)))</formula>
    </cfRule>
    <cfRule type="containsText" dxfId="5537" priority="2250" operator="containsText" text="Médio">
      <formula>NOT(ISERROR(SEARCH("Médio",E75)))</formula>
    </cfRule>
    <cfRule type="containsText" dxfId="5536" priority="2251" operator="containsText" text="Alto">
      <formula>NOT(ISERROR(SEARCH("Alto",E75)))</formula>
    </cfRule>
    <cfRule type="colorScale" priority="2256">
      <colorScale>
        <cfvo type="min"/>
        <cfvo type="max"/>
        <color theme="4" tint="0.59999389629810485"/>
        <color rgb="FF0070C0"/>
      </colorScale>
    </cfRule>
    <cfRule type="containsText" dxfId="5535" priority="2257" operator="containsText" text="Baixo">
      <formula>NOT(ISERROR(SEARCH("Baixo",E75)))</formula>
    </cfRule>
    <cfRule type="containsText" dxfId="5534" priority="2258" operator="containsText" text="Médio">
      <formula>NOT(ISERROR(SEARCH("Médio",E75)))</formula>
    </cfRule>
    <cfRule type="containsText" dxfId="5533" priority="2259" operator="containsText" text="Alto">
      <formula>NOT(ISERROR(SEARCH("Alto",E75)))</formula>
    </cfRule>
    <cfRule type="colorScale" priority="2260">
      <colorScale>
        <cfvo type="min"/>
        <cfvo type="max"/>
        <color theme="4" tint="0.59999389629810485"/>
        <color rgb="FF0070C0"/>
      </colorScale>
    </cfRule>
    <cfRule type="containsText" dxfId="5532" priority="2261" operator="containsText" text="Baixo">
      <formula>NOT(ISERROR(SEARCH("Baixo",E75)))</formula>
    </cfRule>
    <cfRule type="containsText" dxfId="5531" priority="2262" operator="containsText" text="Médio">
      <formula>NOT(ISERROR(SEARCH("Médio",E75)))</formula>
    </cfRule>
    <cfRule type="containsText" dxfId="5530" priority="2263" operator="containsText" text="Alto">
      <formula>NOT(ISERROR(SEARCH("Alto",E75)))</formula>
    </cfRule>
    <cfRule type="colorScale" priority="2268">
      <colorScale>
        <cfvo type="min"/>
        <cfvo type="max"/>
        <color theme="4" tint="0.59999389629810485"/>
        <color rgb="FF0070C0"/>
      </colorScale>
    </cfRule>
    <cfRule type="containsText" dxfId="5529" priority="2269" operator="containsText" text="Baixo">
      <formula>NOT(ISERROR(SEARCH("Baixo",E75)))</formula>
    </cfRule>
    <cfRule type="containsText" dxfId="5528" priority="2270" operator="containsText" text="Médio">
      <formula>NOT(ISERROR(SEARCH("Médio",E75)))</formula>
    </cfRule>
    <cfRule type="containsText" dxfId="5527" priority="2271" operator="containsText" text="Alto">
      <formula>NOT(ISERROR(SEARCH("Alto",E75)))</formula>
    </cfRule>
    <cfRule type="colorScale" priority="2276">
      <colorScale>
        <cfvo type="min"/>
        <cfvo type="max"/>
        <color theme="4" tint="0.59999389629810485"/>
        <color rgb="FF0070C0"/>
      </colorScale>
    </cfRule>
    <cfRule type="containsText" dxfId="5526" priority="2277" operator="containsText" text="Baixo">
      <formula>NOT(ISERROR(SEARCH("Baixo",E75)))</formula>
    </cfRule>
    <cfRule type="containsText" dxfId="5525" priority="2278" operator="containsText" text="Médio">
      <formula>NOT(ISERROR(SEARCH("Médio",E75)))</formula>
    </cfRule>
    <cfRule type="containsText" dxfId="5524" priority="2279" operator="containsText" text="Alto">
      <formula>NOT(ISERROR(SEARCH("Alto",E75)))</formula>
    </cfRule>
    <cfRule type="containsText" dxfId="5523" priority="2682" operator="containsText" text="Médio">
      <formula>NOT(ISERROR(SEARCH("Médio",E75)))</formula>
    </cfRule>
    <cfRule type="colorScale" priority="2288">
      <colorScale>
        <cfvo type="min"/>
        <cfvo type="max"/>
        <color theme="4" tint="0.59999389629810485"/>
        <color rgb="FF0070C0"/>
      </colorScale>
    </cfRule>
    <cfRule type="containsText" dxfId="5522" priority="2289" operator="containsText" text="Baixo">
      <formula>NOT(ISERROR(SEARCH("Baixo",E75)))</formula>
    </cfRule>
    <cfRule type="containsText" dxfId="5521" priority="2290" operator="containsText" text="Médio">
      <formula>NOT(ISERROR(SEARCH("Médio",E75)))</formula>
    </cfRule>
    <cfRule type="containsText" dxfId="5520" priority="2765" operator="containsText" text="Baixo">
      <formula>NOT(ISERROR(SEARCH("Baixo",E75)))</formula>
    </cfRule>
    <cfRule type="colorScale" priority="2292">
      <colorScale>
        <cfvo type="min"/>
        <cfvo type="max"/>
        <color theme="4" tint="0.59999389629810485"/>
        <color rgb="FF0070C0"/>
      </colorScale>
    </cfRule>
    <cfRule type="containsText" dxfId="5519" priority="2293" operator="containsText" text="Baixo">
      <formula>NOT(ISERROR(SEARCH("Baixo",E75)))</formula>
    </cfRule>
    <cfRule type="containsText" dxfId="5518" priority="2294" operator="containsText" text="Médio">
      <formula>NOT(ISERROR(SEARCH("Médio",E75)))</formula>
    </cfRule>
    <cfRule type="containsText" dxfId="5517" priority="2295" operator="containsText" text="Alto">
      <formula>NOT(ISERROR(SEARCH("Alto",E75)))</formula>
    </cfRule>
    <cfRule type="colorScale" priority="2296">
      <colorScale>
        <cfvo type="min"/>
        <cfvo type="max"/>
        <color theme="4" tint="0.59999389629810485"/>
        <color rgb="FF0070C0"/>
      </colorScale>
    </cfRule>
    <cfRule type="containsText" dxfId="5516" priority="2297" operator="containsText" text="Baixo">
      <formula>NOT(ISERROR(SEARCH("Baixo",E75)))</formula>
    </cfRule>
    <cfRule type="containsText" dxfId="5515" priority="2298" operator="containsText" text="Médio">
      <formula>NOT(ISERROR(SEARCH("Médio",E75)))</formula>
    </cfRule>
    <cfRule type="containsText" dxfId="5514" priority="2299" operator="containsText" text="Alto">
      <formula>NOT(ISERROR(SEARCH("Alto",E75)))</formula>
    </cfRule>
    <cfRule type="colorScale" priority="2300">
      <colorScale>
        <cfvo type="min"/>
        <cfvo type="max"/>
        <color theme="4" tint="0.59999389629810485"/>
        <color rgb="FF0070C0"/>
      </colorScale>
    </cfRule>
    <cfRule type="containsText" dxfId="5513" priority="2301" operator="containsText" text="Baixo">
      <formula>NOT(ISERROR(SEARCH("Baixo",E75)))</formula>
    </cfRule>
    <cfRule type="containsText" dxfId="5512" priority="2302" operator="containsText" text="Médio">
      <formula>NOT(ISERROR(SEARCH("Médio",E75)))</formula>
    </cfRule>
    <cfRule type="containsText" dxfId="5511" priority="2303" operator="containsText" text="Alto">
      <formula>NOT(ISERROR(SEARCH("Alto",E75)))</formula>
    </cfRule>
    <cfRule type="colorScale" priority="2308">
      <colorScale>
        <cfvo type="min"/>
        <cfvo type="max"/>
        <color theme="4" tint="0.59999389629810485"/>
        <color rgb="FF0070C0"/>
      </colorScale>
    </cfRule>
    <cfRule type="containsText" dxfId="5510" priority="2309" operator="containsText" text="Baixo">
      <formula>NOT(ISERROR(SEARCH("Baixo",E75)))</formula>
    </cfRule>
    <cfRule type="containsText" dxfId="5509" priority="2310" operator="containsText" text="Médio">
      <formula>NOT(ISERROR(SEARCH("Médio",E75)))</formula>
    </cfRule>
    <cfRule type="containsText" dxfId="5508" priority="2311" operator="containsText" text="Alto">
      <formula>NOT(ISERROR(SEARCH("Alto",E75)))</formula>
    </cfRule>
    <cfRule type="colorScale" priority="2312">
      <colorScale>
        <cfvo type="min"/>
        <cfvo type="max"/>
        <color theme="4" tint="0.59999389629810485"/>
        <color rgb="FF0070C0"/>
      </colorScale>
    </cfRule>
    <cfRule type="containsText" dxfId="5507" priority="2313" operator="containsText" text="Baixo">
      <formula>NOT(ISERROR(SEARCH("Baixo",E75)))</formula>
    </cfRule>
    <cfRule type="containsText" dxfId="5506" priority="2314" operator="containsText" text="Médio">
      <formula>NOT(ISERROR(SEARCH("Médio",E75)))</formula>
    </cfRule>
    <cfRule type="containsText" dxfId="5505" priority="2315" operator="containsText" text="Alto">
      <formula>NOT(ISERROR(SEARCH("Alto",E75)))</formula>
    </cfRule>
    <cfRule type="colorScale" priority="2316">
      <colorScale>
        <cfvo type="min"/>
        <cfvo type="max"/>
        <color theme="4" tint="0.59999389629810485"/>
        <color rgb="FF0070C0"/>
      </colorScale>
    </cfRule>
    <cfRule type="containsText" dxfId="5504" priority="2317" operator="containsText" text="Baixo">
      <formula>NOT(ISERROR(SEARCH("Baixo",E75)))</formula>
    </cfRule>
    <cfRule type="containsText" dxfId="5503" priority="2318" operator="containsText" text="Médio">
      <formula>NOT(ISERROR(SEARCH("Médio",E75)))</formula>
    </cfRule>
    <cfRule type="containsText" dxfId="5502" priority="2319" operator="containsText" text="Alto">
      <formula>NOT(ISERROR(SEARCH("Alto",E75)))</formula>
    </cfRule>
    <cfRule type="colorScale" priority="2328">
      <colorScale>
        <cfvo type="min"/>
        <cfvo type="max"/>
        <color theme="4" tint="0.59999389629810485"/>
        <color rgb="FF0070C0"/>
      </colorScale>
    </cfRule>
    <cfRule type="containsText" dxfId="5501" priority="2329" operator="containsText" text="Baixo">
      <formula>NOT(ISERROR(SEARCH("Baixo",E75)))</formula>
    </cfRule>
    <cfRule type="colorScale" priority="2412">
      <colorScale>
        <cfvo type="min"/>
        <cfvo type="max"/>
        <color theme="4" tint="0.59999389629810485"/>
        <color rgb="FF0070C0"/>
      </colorScale>
    </cfRule>
    <cfRule type="containsText" dxfId="5500" priority="2413" operator="containsText" text="Baixo">
      <formula>NOT(ISERROR(SEARCH("Baixo",E75)))</formula>
    </cfRule>
    <cfRule type="containsText" dxfId="5499" priority="2414" operator="containsText" text="Médio">
      <formula>NOT(ISERROR(SEARCH("Médio",E75)))</formula>
    </cfRule>
    <cfRule type="containsText" dxfId="5498" priority="2415" operator="containsText" text="Alto">
      <formula>NOT(ISERROR(SEARCH("Alto",E75)))</formula>
    </cfRule>
    <cfRule type="colorScale" priority="2376">
      <colorScale>
        <cfvo type="min"/>
        <cfvo type="max"/>
        <color theme="4" tint="0.59999389629810485"/>
        <color rgb="FF0070C0"/>
      </colorScale>
    </cfRule>
    <cfRule type="containsText" dxfId="5497" priority="2377" operator="containsText" text="Baixo">
      <formula>NOT(ISERROR(SEARCH("Baixo",E75)))</formula>
    </cfRule>
    <cfRule type="containsText" dxfId="5496" priority="2378" operator="containsText" text="Médio">
      <formula>NOT(ISERROR(SEARCH("Médio",E75)))</formula>
    </cfRule>
    <cfRule type="containsText" dxfId="5495" priority="2379" operator="containsText" text="Alto">
      <formula>NOT(ISERROR(SEARCH("Alto",E75)))</formula>
    </cfRule>
    <cfRule type="containsText" dxfId="5494" priority="2359" operator="containsText" text="Alto">
      <formula>NOT(ISERROR(SEARCH("Alto",E75)))</formula>
    </cfRule>
    <cfRule type="containsText" dxfId="5493" priority="2358" operator="containsText" text="Médio">
      <formula>NOT(ISERROR(SEARCH("Médio",E75)))</formula>
    </cfRule>
    <cfRule type="containsText" dxfId="5492" priority="2357" operator="containsText" text="Baixo">
      <formula>NOT(ISERROR(SEARCH("Baixo",E75)))</formula>
    </cfRule>
    <cfRule type="colorScale" priority="2356">
      <colorScale>
        <cfvo type="min"/>
        <cfvo type="max"/>
        <color theme="4" tint="0.59999389629810485"/>
        <color rgb="FF0070C0"/>
      </colorScale>
    </cfRule>
    <cfRule type="containsText" dxfId="5491" priority="2351" operator="containsText" text="Alto">
      <formula>NOT(ISERROR(SEARCH("Alto",E75)))</formula>
    </cfRule>
    <cfRule type="containsText" dxfId="5490" priority="2350" operator="containsText" text="Médio">
      <formula>NOT(ISERROR(SEARCH("Médio",E75)))</formula>
    </cfRule>
    <cfRule type="containsText" dxfId="5489" priority="2349" operator="containsText" text="Baixo">
      <formula>NOT(ISERROR(SEARCH("Baixo",E75)))</formula>
    </cfRule>
    <cfRule type="colorScale" priority="2348">
      <colorScale>
        <cfvo type="min"/>
        <cfvo type="max"/>
        <color theme="4" tint="0.59999389629810485"/>
        <color rgb="FF0070C0"/>
      </colorScale>
    </cfRule>
    <cfRule type="containsText" dxfId="5488" priority="2535" operator="containsText" text="Alto">
      <formula>NOT(ISERROR(SEARCH("Alto",E75)))</formula>
    </cfRule>
    <cfRule type="containsText" dxfId="5487" priority="2590" operator="containsText" text="Médio">
      <formula>NOT(ISERROR(SEARCH("Médio",E75)))</formula>
    </cfRule>
    <cfRule type="containsText" dxfId="5486" priority="2591" operator="containsText" text="Alto">
      <formula>NOT(ISERROR(SEARCH("Alto",E75)))</formula>
    </cfRule>
    <cfRule type="colorScale" priority="2400">
      <colorScale>
        <cfvo type="min"/>
        <cfvo type="max"/>
        <color theme="4" tint="0.59999389629810485"/>
        <color rgb="FF0070C0"/>
      </colorScale>
    </cfRule>
    <cfRule type="colorScale" priority="2432">
      <colorScale>
        <cfvo type="min"/>
        <cfvo type="max"/>
        <color theme="4" tint="0.59999389629810485"/>
        <color rgb="FF0070C0"/>
      </colorScale>
    </cfRule>
    <cfRule type="containsText" dxfId="5485" priority="2433" operator="containsText" text="Baixo">
      <formula>NOT(ISERROR(SEARCH("Baixo",E75)))</formula>
    </cfRule>
    <cfRule type="containsText" dxfId="5484" priority="2434" operator="containsText" text="Médio">
      <formula>NOT(ISERROR(SEARCH("Médio",E75)))</formula>
    </cfRule>
    <cfRule type="containsText" dxfId="5483" priority="2435" operator="containsText" text="Alto">
      <formula>NOT(ISERROR(SEARCH("Alto",E75)))</formula>
    </cfRule>
    <cfRule type="colorScale" priority="2380">
      <colorScale>
        <cfvo type="min"/>
        <cfvo type="max"/>
        <color theme="4" tint="0.59999389629810485"/>
        <color rgb="FF0070C0"/>
      </colorScale>
    </cfRule>
    <cfRule type="containsText" dxfId="5482" priority="2381" operator="containsText" text="Baixo">
      <formula>NOT(ISERROR(SEARCH("Baixo",E75)))</formula>
    </cfRule>
    <cfRule type="containsText" dxfId="5481" priority="2382" operator="containsText" text="Médio">
      <formula>NOT(ISERROR(SEARCH("Médio",E75)))</formula>
    </cfRule>
    <cfRule type="containsText" dxfId="5480" priority="2383" operator="containsText" text="Alto">
      <formula>NOT(ISERROR(SEARCH("Alto",E75)))</formula>
    </cfRule>
    <cfRule type="containsText" dxfId="5479" priority="2401" operator="containsText" text="Baixo">
      <formula>NOT(ISERROR(SEARCH("Baixo",E75)))</formula>
    </cfRule>
    <cfRule type="containsText" dxfId="5478" priority="2402" operator="containsText" text="Médio">
      <formula>NOT(ISERROR(SEARCH("Médio",E75)))</formula>
    </cfRule>
    <cfRule type="containsText" dxfId="5477" priority="2403" operator="containsText" text="Alto">
      <formula>NOT(ISERROR(SEARCH("Alto",E75)))</formula>
    </cfRule>
    <cfRule type="containsText" dxfId="5476" priority="2662" operator="containsText" text="Médio">
      <formula>NOT(ISERROR(SEARCH("Médio",E75)))</formula>
    </cfRule>
    <cfRule type="containsText" dxfId="5475" priority="2663" operator="containsText" text="Alto">
      <formula>NOT(ISERROR(SEARCH("Alto",E75)))</formula>
    </cfRule>
    <cfRule type="colorScale" priority="2544">
      <colorScale>
        <cfvo type="min"/>
        <cfvo type="max"/>
        <color theme="4" tint="0.59999389629810485"/>
        <color rgb="FF0070C0"/>
      </colorScale>
    </cfRule>
    <cfRule type="containsText" dxfId="5474" priority="2545" operator="containsText" text="Baixo">
      <formula>NOT(ISERROR(SEARCH("Baixo",E75)))</formula>
    </cfRule>
    <cfRule type="containsText" dxfId="5473" priority="2546" operator="containsText" text="Médio">
      <formula>NOT(ISERROR(SEARCH("Médio",E75)))</formula>
    </cfRule>
    <cfRule type="colorScale" priority="2448">
      <colorScale>
        <cfvo type="min"/>
        <cfvo type="max"/>
        <color theme="4" tint="0.59999389629810485"/>
        <color rgb="FF0070C0"/>
      </colorScale>
    </cfRule>
    <cfRule type="containsText" dxfId="5472" priority="2449" operator="containsText" text="Baixo">
      <formula>NOT(ISERROR(SEARCH("Baixo",E75)))</formula>
    </cfRule>
    <cfRule type="containsText" dxfId="5471" priority="2450" operator="containsText" text="Médio">
      <formula>NOT(ISERROR(SEARCH("Médio",E75)))</formula>
    </cfRule>
    <cfRule type="containsText" dxfId="5470" priority="2451" operator="containsText" text="Alto">
      <formula>NOT(ISERROR(SEARCH("Alto",E75)))</formula>
    </cfRule>
    <cfRule type="containsText" dxfId="5469" priority="2547" operator="containsText" text="Alto">
      <formula>NOT(ISERROR(SEARCH("Alto",E75)))</formula>
    </cfRule>
    <cfRule type="colorScale" priority="2372">
      <colorScale>
        <cfvo type="min"/>
        <cfvo type="max"/>
        <color theme="4" tint="0.59999389629810485"/>
        <color rgb="FF0070C0"/>
      </colorScale>
    </cfRule>
    <cfRule type="containsText" dxfId="5468" priority="2373" operator="containsText" text="Baixo">
      <formula>NOT(ISERROR(SEARCH("Baixo",E75)))</formula>
    </cfRule>
    <cfRule type="containsText" dxfId="5467" priority="2374" operator="containsText" text="Médio">
      <formula>NOT(ISERROR(SEARCH("Médio",E75)))</formula>
    </cfRule>
    <cfRule type="colorScale" priority="2456">
      <colorScale>
        <cfvo type="min"/>
        <cfvo type="max"/>
        <color theme="4" tint="0.59999389629810485"/>
        <color rgb="FF0070C0"/>
      </colorScale>
    </cfRule>
    <cfRule type="containsText" dxfId="5466" priority="2457" operator="containsText" text="Baixo">
      <formula>NOT(ISERROR(SEARCH("Baixo",E75)))</formula>
    </cfRule>
    <cfRule type="containsText" dxfId="5465" priority="2458" operator="containsText" text="Médio">
      <formula>NOT(ISERROR(SEARCH("Médio",E75)))</formula>
    </cfRule>
    <cfRule type="containsText" dxfId="5464" priority="2459" operator="containsText" text="Alto">
      <formula>NOT(ISERROR(SEARCH("Alto",E75)))</formula>
    </cfRule>
    <cfRule type="colorScale" priority="2384">
      <colorScale>
        <cfvo type="min"/>
        <cfvo type="max"/>
        <color theme="4" tint="0.59999389629810485"/>
        <color rgb="FF0070C0"/>
      </colorScale>
    </cfRule>
    <cfRule type="containsText" dxfId="5463" priority="2385" operator="containsText" text="Baixo">
      <formula>NOT(ISERROR(SEARCH("Baixo",E75)))</formula>
    </cfRule>
    <cfRule type="containsText" dxfId="5462" priority="2386" operator="containsText" text="Médio">
      <formula>NOT(ISERROR(SEARCH("Médio",E75)))</formula>
    </cfRule>
    <cfRule type="containsText" dxfId="5461" priority="2387" operator="containsText" text="Alto">
      <formula>NOT(ISERROR(SEARCH("Alto",E75)))</formula>
    </cfRule>
    <cfRule type="containsText" dxfId="5460" priority="2375" operator="containsText" text="Alto">
      <formula>NOT(ISERROR(SEARCH("Alto",E75)))</formula>
    </cfRule>
    <cfRule type="containsText" dxfId="5459" priority="2339" operator="containsText" text="Alto">
      <formula>NOT(ISERROR(SEARCH("Alto",E75)))</formula>
    </cfRule>
    <cfRule type="containsText" dxfId="5458" priority="2338" operator="containsText" text="Médio">
      <formula>NOT(ISERROR(SEARCH("Médio",E75)))</formula>
    </cfRule>
    <cfRule type="containsText" dxfId="5457" priority="2337" operator="containsText" text="Baixo">
      <formula>NOT(ISERROR(SEARCH("Baixo",E75)))</formula>
    </cfRule>
    <cfRule type="colorScale" priority="2336">
      <colorScale>
        <cfvo type="min"/>
        <cfvo type="max"/>
        <color theme="4" tint="0.59999389629810485"/>
        <color rgb="FF0070C0"/>
      </colorScale>
    </cfRule>
    <cfRule type="containsText" dxfId="5456" priority="2335" operator="containsText" text="Alto">
      <formula>NOT(ISERROR(SEARCH("Alto",E75)))</formula>
    </cfRule>
    <cfRule type="colorScale" priority="2680">
      <colorScale>
        <cfvo type="min"/>
        <cfvo type="max"/>
        <color theme="4" tint="0.59999389629810485"/>
        <color rgb="FF0070C0"/>
      </colorScale>
    </cfRule>
    <cfRule type="colorScale" priority="2660">
      <colorScale>
        <cfvo type="min"/>
        <cfvo type="max"/>
        <color theme="4" tint="0.59999389629810485"/>
        <color rgb="FF0070C0"/>
      </colorScale>
    </cfRule>
    <cfRule type="colorScale" priority="2472">
      <colorScale>
        <cfvo type="min"/>
        <cfvo type="max"/>
        <color theme="4" tint="0.59999389629810485"/>
        <color rgb="FF0070C0"/>
      </colorScale>
    </cfRule>
    <cfRule type="containsText" dxfId="5455" priority="2473" operator="containsText" text="Baixo">
      <formula>NOT(ISERROR(SEARCH("Baixo",E75)))</formula>
    </cfRule>
    <cfRule type="containsText" dxfId="5454" priority="2474" operator="containsText" text="Médio">
      <formula>NOT(ISERROR(SEARCH("Médio",E75)))</formula>
    </cfRule>
    <cfRule type="containsText" dxfId="5453" priority="2475" operator="containsText" text="Alto">
      <formula>NOT(ISERROR(SEARCH("Alto",E75)))</formula>
    </cfRule>
    <cfRule type="containsText" dxfId="5452" priority="2363" operator="containsText" text="Alto">
      <formula>NOT(ISERROR(SEARCH("Alto",E75)))</formula>
    </cfRule>
    <cfRule type="containsText" dxfId="5451" priority="2362" operator="containsText" text="Médio">
      <formula>NOT(ISERROR(SEARCH("Médio",E75)))</formula>
    </cfRule>
    <cfRule type="containsText" dxfId="5450" priority="2361" operator="containsText" text="Baixo">
      <formula>NOT(ISERROR(SEARCH("Baixo",E75)))</formula>
    </cfRule>
    <cfRule type="colorScale" priority="2360">
      <colorScale>
        <cfvo type="min"/>
        <cfvo type="max"/>
        <color theme="4" tint="0.59999389629810485"/>
        <color rgb="FF0070C0"/>
      </colorScale>
    </cfRule>
    <cfRule type="containsText" dxfId="5449" priority="2681" operator="containsText" text="Baixo">
      <formula>NOT(ISERROR(SEARCH("Baixo",E75)))</formula>
    </cfRule>
    <cfRule type="containsText" dxfId="5448" priority="2661" operator="containsText" text="Baixo">
      <formula>NOT(ISERROR(SEARCH("Baixo",E75)))</formula>
    </cfRule>
    <cfRule type="colorScale" priority="2560">
      <colorScale>
        <cfvo type="min"/>
        <cfvo type="max"/>
        <color theme="4" tint="0.59999389629810485"/>
        <color rgb="FF0070C0"/>
      </colorScale>
    </cfRule>
    <cfRule type="containsText" dxfId="5447" priority="2561" operator="containsText" text="Baixo">
      <formula>NOT(ISERROR(SEARCH("Baixo",E75)))</formula>
    </cfRule>
    <cfRule type="containsText" dxfId="5446" priority="2562" operator="containsText" text="Médio">
      <formula>NOT(ISERROR(SEARCH("Médio",E75)))</formula>
    </cfRule>
    <cfRule type="containsText" dxfId="5445" priority="2563" operator="containsText" text="Alto">
      <formula>NOT(ISERROR(SEARCH("Alto",E75)))</formula>
    </cfRule>
    <cfRule type="colorScale" priority="2652">
      <colorScale>
        <cfvo type="min"/>
        <cfvo type="max"/>
        <color theme="4" tint="0.59999389629810485"/>
        <color rgb="FF0070C0"/>
      </colorScale>
    </cfRule>
    <cfRule type="containsText" dxfId="5444" priority="2653" operator="containsText" text="Baixo">
      <formula>NOT(ISERROR(SEARCH("Baixo",E75)))</formula>
    </cfRule>
    <cfRule type="containsText" dxfId="5443" priority="2654" operator="containsText" text="Médio">
      <formula>NOT(ISERROR(SEARCH("Médio",E75)))</formula>
    </cfRule>
    <cfRule type="containsText" dxfId="5442" priority="2655" operator="containsText" text="Alto">
      <formula>NOT(ISERROR(SEARCH("Alto",E75)))</formula>
    </cfRule>
    <cfRule type="colorScale" priority="2628">
      <colorScale>
        <cfvo type="min"/>
        <cfvo type="max"/>
        <color theme="4" tint="0.59999389629810485"/>
        <color rgb="FF0070C0"/>
      </colorScale>
    </cfRule>
    <cfRule type="containsText" dxfId="5441" priority="2629" operator="containsText" text="Baixo">
      <formula>NOT(ISERROR(SEARCH("Baixo",E75)))</formula>
    </cfRule>
    <cfRule type="containsText" dxfId="5440" priority="2630" operator="containsText" text="Médio">
      <formula>NOT(ISERROR(SEARCH("Médio",E75)))</formula>
    </cfRule>
    <cfRule type="containsText" dxfId="5439" priority="2631" operator="containsText" text="Alto">
      <formula>NOT(ISERROR(SEARCH("Alto",E75)))</formula>
    </cfRule>
    <cfRule type="colorScale" priority="2572">
      <colorScale>
        <cfvo type="min"/>
        <cfvo type="max"/>
        <color theme="4" tint="0.59999389629810485"/>
        <color rgb="FF0070C0"/>
      </colorScale>
    </cfRule>
    <cfRule type="containsText" dxfId="5438" priority="2573" operator="containsText" text="Baixo">
      <formula>NOT(ISERROR(SEARCH("Baixo",E75)))</formula>
    </cfRule>
    <cfRule type="colorScale" priority="2496">
      <colorScale>
        <cfvo type="min"/>
        <cfvo type="max"/>
        <color theme="4" tint="0.59999389629810485"/>
        <color rgb="FF0070C0"/>
      </colorScale>
    </cfRule>
    <cfRule type="containsText" dxfId="5437" priority="2497" operator="containsText" text="Baixo">
      <formula>NOT(ISERROR(SEARCH("Baixo",E75)))</formula>
    </cfRule>
    <cfRule type="containsText" dxfId="5436" priority="2498" operator="containsText" text="Médio">
      <formula>NOT(ISERROR(SEARCH("Médio",E75)))</formula>
    </cfRule>
    <cfRule type="containsText" dxfId="5435" priority="2499" operator="containsText" text="Alto">
      <formula>NOT(ISERROR(SEARCH("Alto",E75)))</formula>
    </cfRule>
    <cfRule type="colorScale" priority="2392">
      <colorScale>
        <cfvo type="min"/>
        <cfvo type="max"/>
        <color theme="4" tint="0.59999389629810485"/>
        <color rgb="FF0070C0"/>
      </colorScale>
    </cfRule>
    <cfRule type="containsText" dxfId="5434" priority="2393" operator="containsText" text="Baixo">
      <formula>NOT(ISERROR(SEARCH("Baixo",E75)))</formula>
    </cfRule>
    <cfRule type="containsText" dxfId="5433" priority="2394" operator="containsText" text="Médio">
      <formula>NOT(ISERROR(SEARCH("Médio",E75)))</formula>
    </cfRule>
    <cfRule type="containsText" dxfId="5432" priority="2395" operator="containsText" text="Alto">
      <formula>NOT(ISERROR(SEARCH("Alto",E75)))</formula>
    </cfRule>
    <cfRule type="containsText" dxfId="5431" priority="2343" operator="containsText" text="Alto">
      <formula>NOT(ISERROR(SEARCH("Alto",E75)))</formula>
    </cfRule>
    <cfRule type="containsText" dxfId="5430" priority="2342" operator="containsText" text="Médio">
      <formula>NOT(ISERROR(SEARCH("Médio",E75)))</formula>
    </cfRule>
    <cfRule type="containsText" dxfId="5429" priority="2341" operator="containsText" text="Baixo">
      <formula>NOT(ISERROR(SEARCH("Baixo",E75)))</formula>
    </cfRule>
    <cfRule type="colorScale" priority="2340">
      <colorScale>
        <cfvo type="min"/>
        <cfvo type="max"/>
        <color theme="4" tint="0.59999389629810485"/>
        <color rgb="FF0070C0"/>
      </colorScale>
    </cfRule>
    <cfRule type="containsText" dxfId="5428" priority="2574" operator="containsText" text="Médio">
      <formula>NOT(ISERROR(SEARCH("Médio",E75)))</formula>
    </cfRule>
    <cfRule type="containsText" dxfId="5427" priority="2575" operator="containsText" text="Alto">
      <formula>NOT(ISERROR(SEARCH("Alto",E75)))</formula>
    </cfRule>
    <cfRule type="colorScale" priority="2404">
      <colorScale>
        <cfvo type="min"/>
        <cfvo type="max"/>
        <color theme="4" tint="0.59999389629810485"/>
        <color rgb="FF0070C0"/>
      </colorScale>
    </cfRule>
    <cfRule type="containsText" dxfId="5426" priority="2405" operator="containsText" text="Baixo">
      <formula>NOT(ISERROR(SEARCH("Baixo",E75)))</formula>
    </cfRule>
    <cfRule type="colorScale" priority="2512">
      <colorScale>
        <cfvo type="min"/>
        <cfvo type="max"/>
        <color theme="4" tint="0.59999389629810485"/>
        <color rgb="FF0070C0"/>
      </colorScale>
    </cfRule>
    <cfRule type="containsText" dxfId="5425" priority="2513" operator="containsText" text="Baixo">
      <formula>NOT(ISERROR(SEARCH("Baixo",E75)))</formula>
    </cfRule>
    <cfRule type="containsText" dxfId="5424" priority="2514" operator="containsText" text="Médio">
      <formula>NOT(ISERROR(SEARCH("Médio",E75)))</formula>
    </cfRule>
    <cfRule type="containsText" dxfId="5423" priority="2515" operator="containsText" text="Alto">
      <formula>NOT(ISERROR(SEARCH("Alto",E75)))</formula>
    </cfRule>
    <cfRule type="colorScale" priority="2612">
      <colorScale>
        <cfvo type="min"/>
        <cfvo type="max"/>
        <color theme="4" tint="0.59999389629810485"/>
        <color rgb="FF0070C0"/>
      </colorScale>
    </cfRule>
    <cfRule type="containsText" dxfId="5422" priority="2613" operator="containsText" text="Baixo">
      <formula>NOT(ISERROR(SEARCH("Baixo",E75)))</formula>
    </cfRule>
    <cfRule type="colorScale" priority="2580">
      <colorScale>
        <cfvo type="min"/>
        <cfvo type="max"/>
        <color theme="4" tint="0.59999389629810485"/>
        <color rgb="FF0070C0"/>
      </colorScale>
    </cfRule>
    <cfRule type="containsText" dxfId="5421" priority="2581" operator="containsText" text="Baixo">
      <formula>NOT(ISERROR(SEARCH("Baixo",E75)))</formula>
    </cfRule>
    <cfRule type="containsText" dxfId="5420" priority="2582" operator="containsText" text="Médio">
      <formula>NOT(ISERROR(SEARCH("Médio",E75)))</formula>
    </cfRule>
    <cfRule type="containsText" dxfId="5419" priority="2583" operator="containsText" text="Alto">
      <formula>NOT(ISERROR(SEARCH("Alto",E75)))</formula>
    </cfRule>
    <cfRule type="containsText" dxfId="5418" priority="2614" operator="containsText" text="Médio">
      <formula>NOT(ISERROR(SEARCH("Médio",E75)))</formula>
    </cfRule>
    <cfRule type="containsText" dxfId="5417" priority="2615" operator="containsText" text="Alto">
      <formula>NOT(ISERROR(SEARCH("Alto",E75)))</formula>
    </cfRule>
    <cfRule type="colorScale" priority="2524">
      <colorScale>
        <cfvo type="min"/>
        <cfvo type="max"/>
        <color theme="4" tint="0.59999389629810485"/>
        <color rgb="FF0070C0"/>
      </colorScale>
    </cfRule>
    <cfRule type="containsText" dxfId="5416" priority="2525" operator="containsText" text="Baixo">
      <formula>NOT(ISERROR(SEARCH("Baixo",E75)))</formula>
    </cfRule>
    <cfRule type="containsText" dxfId="5415" priority="2526" operator="containsText" text="Médio">
      <formula>NOT(ISERROR(SEARCH("Médio",E75)))</formula>
    </cfRule>
    <cfRule type="containsText" dxfId="5414" priority="2527" operator="containsText" text="Alto">
      <formula>NOT(ISERROR(SEARCH("Alto",E75)))</formula>
    </cfRule>
    <cfRule type="containsText" dxfId="5413" priority="2406" operator="containsText" text="Médio">
      <formula>NOT(ISERROR(SEARCH("Médio",E75)))</formula>
    </cfRule>
    <cfRule type="containsText" dxfId="5412" priority="2407" operator="containsText" text="Alto">
      <formula>NOT(ISERROR(SEARCH("Alto",E75)))</formula>
    </cfRule>
    <cfRule type="colorScale" priority="2588">
      <colorScale>
        <cfvo type="min"/>
        <cfvo type="max"/>
        <color theme="4" tint="0.59999389629810485"/>
        <color rgb="FF0070C0"/>
      </colorScale>
    </cfRule>
    <cfRule type="containsText" dxfId="5411" priority="2589" operator="containsText" text="Baixo">
      <formula>NOT(ISERROR(SEARCH("Baixo",E75)))</formula>
    </cfRule>
    <cfRule type="colorScale" priority="2532">
      <colorScale>
        <cfvo type="min"/>
        <cfvo type="max"/>
        <color theme="4" tint="0.59999389629810485"/>
        <color rgb="FF0070C0"/>
      </colorScale>
    </cfRule>
    <cfRule type="containsText" dxfId="5410" priority="2533" operator="containsText" text="Baixo">
      <formula>NOT(ISERROR(SEARCH("Baixo",E75)))</formula>
    </cfRule>
    <cfRule type="containsText" dxfId="5409" priority="2534" operator="containsText" text="Médio">
      <formula>NOT(ISERROR(SEARCH("Médio",E75)))</formula>
    </cfRule>
    <cfRule type="containsText" dxfId="5408" priority="2766" operator="containsText" text="Médio">
      <formula>NOT(ISERROR(SEARCH("Médio",E75)))</formula>
    </cfRule>
    <cfRule type="containsText" dxfId="5407" priority="2767" operator="containsText" text="Alto">
      <formula>NOT(ISERROR(SEARCH("Alto",E75)))</formula>
    </cfRule>
    <cfRule type="colorScale" priority="2812">
      <colorScale>
        <cfvo type="min"/>
        <cfvo type="max"/>
        <color theme="4" tint="0.59999389629810485"/>
        <color rgb="FF0070C0"/>
      </colorScale>
    </cfRule>
    <cfRule type="containsText" dxfId="5406" priority="2813" operator="containsText" text="Baixo">
      <formula>NOT(ISERROR(SEARCH("Baixo",E75)))</formula>
    </cfRule>
    <cfRule type="containsText" dxfId="5405" priority="2814" operator="containsText" text="Médio">
      <formula>NOT(ISERROR(SEARCH("Médio",E75)))</formula>
    </cfRule>
    <cfRule type="containsText" dxfId="5404" priority="2815" operator="containsText" text="Alto">
      <formula>NOT(ISERROR(SEARCH("Alto",E75)))</formula>
    </cfRule>
    <cfRule type="containsText" dxfId="5403" priority="2334" operator="containsText" text="Médio">
      <formula>NOT(ISERROR(SEARCH("Médio",E75)))</formula>
    </cfRule>
    <cfRule type="containsText" dxfId="5402" priority="2333" operator="containsText" text="Baixo">
      <formula>NOT(ISERROR(SEARCH("Baixo",E75)))</formula>
    </cfRule>
    <cfRule type="colorScale" priority="2332">
      <colorScale>
        <cfvo type="min"/>
        <cfvo type="max"/>
        <color theme="4" tint="0.59999389629810485"/>
        <color rgb="FF0070C0"/>
      </colorScale>
    </cfRule>
    <cfRule type="containsText" dxfId="5401" priority="2331" operator="containsText" text="Alto">
      <formula>NOT(ISERROR(SEARCH("Alto",E75)))</formula>
    </cfRule>
    <cfRule type="containsText" dxfId="5400" priority="2330" operator="containsText" text="Médio">
      <formula>NOT(ISERROR(SEARCH("Médio",E75)))</formula>
    </cfRule>
  </conditionalFormatting>
  <conditionalFormatting sqref="E76">
    <cfRule type="containsText" dxfId="5399" priority="2447" operator="containsText" text="Alto">
      <formula>NOT(ISERROR(SEARCH("Alto",E76)))</formula>
    </cfRule>
    <cfRule type="colorScale" priority="2452">
      <colorScale>
        <cfvo type="min"/>
        <cfvo type="max"/>
        <color theme="4" tint="0.59999389629810485"/>
        <color rgb="FF0070C0"/>
      </colorScale>
    </cfRule>
    <cfRule type="containsText" dxfId="5398" priority="2453" operator="containsText" text="Baixo">
      <formula>NOT(ISERROR(SEARCH("Baixo",E76)))</formula>
    </cfRule>
    <cfRule type="containsText" dxfId="5397" priority="2454" operator="containsText" text="Médio">
      <formula>NOT(ISERROR(SEARCH("Médio",E76)))</formula>
    </cfRule>
    <cfRule type="containsText" dxfId="5396" priority="2455" operator="containsText" text="Alto">
      <formula>NOT(ISERROR(SEARCH("Alto",E76)))</formula>
    </cfRule>
    <cfRule type="colorScale" priority="2464">
      <colorScale>
        <cfvo type="min"/>
        <cfvo type="max"/>
        <color theme="4" tint="0.59999389629810485"/>
        <color rgb="FF0070C0"/>
      </colorScale>
    </cfRule>
    <cfRule type="containsText" dxfId="5395" priority="2465" operator="containsText" text="Baixo">
      <formula>NOT(ISERROR(SEARCH("Baixo",E76)))</formula>
    </cfRule>
    <cfRule type="containsText" dxfId="5394" priority="2466" operator="containsText" text="Médio">
      <formula>NOT(ISERROR(SEARCH("Médio",E76)))</formula>
    </cfRule>
    <cfRule type="containsText" dxfId="5393" priority="2467" operator="containsText" text="Alto">
      <formula>NOT(ISERROR(SEARCH("Alto",E76)))</formula>
    </cfRule>
    <cfRule type="colorScale" priority="2468">
      <colorScale>
        <cfvo type="min"/>
        <cfvo type="max"/>
        <color theme="4" tint="0.59999389629810485"/>
        <color rgb="FF0070C0"/>
      </colorScale>
    </cfRule>
    <cfRule type="containsText" dxfId="5392" priority="2469" operator="containsText" text="Baixo">
      <formula>NOT(ISERROR(SEARCH("Baixo",E76)))</formula>
    </cfRule>
    <cfRule type="containsText" dxfId="5391" priority="2470" operator="containsText" text="Médio">
      <formula>NOT(ISERROR(SEARCH("Médio",E76)))</formula>
    </cfRule>
    <cfRule type="containsText" dxfId="5390" priority="2471" operator="containsText" text="Alto">
      <formula>NOT(ISERROR(SEARCH("Alto",E76)))</formula>
    </cfRule>
    <cfRule type="containsText" dxfId="5389" priority="2481" operator="containsText" text="Baixo">
      <formula>NOT(ISERROR(SEARCH("Baixo",E76)))</formula>
    </cfRule>
    <cfRule type="containsText" dxfId="5388" priority="2482" operator="containsText" text="Médio">
      <formula>NOT(ISERROR(SEARCH("Médio",E76)))</formula>
    </cfRule>
    <cfRule type="containsText" dxfId="5387" priority="2483" operator="containsText" text="Alto">
      <formula>NOT(ISERROR(SEARCH("Alto",E76)))</formula>
    </cfRule>
    <cfRule type="colorScale" priority="2484">
      <colorScale>
        <cfvo type="min"/>
        <cfvo type="max"/>
        <color theme="4" tint="0.59999389629810485"/>
        <color rgb="FF0070C0"/>
      </colorScale>
    </cfRule>
    <cfRule type="containsText" dxfId="5386" priority="2485" operator="containsText" text="Baixo">
      <formula>NOT(ISERROR(SEARCH("Baixo",E76)))</formula>
    </cfRule>
    <cfRule type="containsText" dxfId="5385" priority="2486" operator="containsText" text="Médio">
      <formula>NOT(ISERROR(SEARCH("Médio",E76)))</formula>
    </cfRule>
    <cfRule type="containsText" dxfId="5384" priority="2487" operator="containsText" text="Alto">
      <formula>NOT(ISERROR(SEARCH("Alto",E76)))</formula>
    </cfRule>
    <cfRule type="colorScale" priority="2488">
      <colorScale>
        <cfvo type="min"/>
        <cfvo type="max"/>
        <color theme="4" tint="0.59999389629810485"/>
        <color rgb="FF0070C0"/>
      </colorScale>
    </cfRule>
    <cfRule type="containsText" dxfId="5383" priority="2489" operator="containsText" text="Baixo">
      <formula>NOT(ISERROR(SEARCH("Baixo",E76)))</formula>
    </cfRule>
    <cfRule type="containsText" dxfId="5382" priority="2490" operator="containsText" text="Médio">
      <formula>NOT(ISERROR(SEARCH("Médio",E76)))</formula>
    </cfRule>
    <cfRule type="containsText" dxfId="5381" priority="2491" operator="containsText" text="Alto">
      <formula>NOT(ISERROR(SEARCH("Alto",E76)))</formula>
    </cfRule>
    <cfRule type="colorScale" priority="2492">
      <colorScale>
        <cfvo type="min"/>
        <cfvo type="max"/>
        <color theme="4" tint="0.59999389629810485"/>
        <color rgb="FF0070C0"/>
      </colorScale>
    </cfRule>
    <cfRule type="containsText" dxfId="5380" priority="2493" operator="containsText" text="Baixo">
      <formula>NOT(ISERROR(SEARCH("Baixo",E76)))</formula>
    </cfRule>
    <cfRule type="containsText" dxfId="5379" priority="2494" operator="containsText" text="Médio">
      <formula>NOT(ISERROR(SEARCH("Médio",E76)))</formula>
    </cfRule>
    <cfRule type="containsText" dxfId="5378" priority="2495" operator="containsText" text="Alto">
      <formula>NOT(ISERROR(SEARCH("Alto",E76)))</formula>
    </cfRule>
    <cfRule type="colorScale" priority="2508">
      <colorScale>
        <cfvo type="min"/>
        <cfvo type="max"/>
        <color theme="4" tint="0.59999389629810485"/>
        <color rgb="FF0070C0"/>
      </colorScale>
    </cfRule>
    <cfRule type="containsText" dxfId="5377" priority="2509" operator="containsText" text="Baixo">
      <formula>NOT(ISERROR(SEARCH("Baixo",E76)))</formula>
    </cfRule>
    <cfRule type="containsText" dxfId="5376" priority="2510" operator="containsText" text="Médio">
      <formula>NOT(ISERROR(SEARCH("Médio",E76)))</formula>
    </cfRule>
    <cfRule type="containsText" dxfId="5375" priority="2511" operator="containsText" text="Alto">
      <formula>NOT(ISERROR(SEARCH("Alto",E76)))</formula>
    </cfRule>
    <cfRule type="colorScale" priority="2516">
      <colorScale>
        <cfvo type="min"/>
        <cfvo type="max"/>
        <color theme="4" tint="0.59999389629810485"/>
        <color rgb="FF0070C0"/>
      </colorScale>
    </cfRule>
    <cfRule type="containsText" dxfId="5374" priority="2517" operator="containsText" text="Baixo">
      <formula>NOT(ISERROR(SEARCH("Baixo",E76)))</formula>
    </cfRule>
    <cfRule type="containsText" dxfId="5373" priority="2518" operator="containsText" text="Médio">
      <formula>NOT(ISERROR(SEARCH("Médio",E76)))</formula>
    </cfRule>
    <cfRule type="containsText" dxfId="5372" priority="2519" operator="containsText" text="Alto">
      <formula>NOT(ISERROR(SEARCH("Alto",E76)))</formula>
    </cfRule>
    <cfRule type="colorScale" priority="2520">
      <colorScale>
        <cfvo type="min"/>
        <cfvo type="max"/>
        <color theme="4" tint="0.59999389629810485"/>
        <color rgb="FF0070C0"/>
      </colorScale>
    </cfRule>
    <cfRule type="containsText" dxfId="5371" priority="2521" operator="containsText" text="Baixo">
      <formula>NOT(ISERROR(SEARCH("Baixo",E76)))</formula>
    </cfRule>
    <cfRule type="containsText" dxfId="5370" priority="2522" operator="containsText" text="Médio">
      <formula>NOT(ISERROR(SEARCH("Médio",E76)))</formula>
    </cfRule>
    <cfRule type="containsText" dxfId="5369" priority="2523" operator="containsText" text="Alto">
      <formula>NOT(ISERROR(SEARCH("Alto",E76)))</formula>
    </cfRule>
    <cfRule type="colorScale" priority="2528">
      <colorScale>
        <cfvo type="min"/>
        <cfvo type="max"/>
        <color theme="4" tint="0.59999389629810485"/>
        <color rgb="FF0070C0"/>
      </colorScale>
    </cfRule>
    <cfRule type="containsText" dxfId="5368" priority="2529" operator="containsText" text="Baixo">
      <formula>NOT(ISERROR(SEARCH("Baixo",E76)))</formula>
    </cfRule>
    <cfRule type="containsText" dxfId="5367" priority="2530" operator="containsText" text="Médio">
      <formula>NOT(ISERROR(SEARCH("Médio",E76)))</formula>
    </cfRule>
    <cfRule type="containsText" dxfId="5366" priority="2531" operator="containsText" text="Alto">
      <formula>NOT(ISERROR(SEARCH("Alto",E76)))</formula>
    </cfRule>
    <cfRule type="colorScale" priority="2536">
      <colorScale>
        <cfvo type="min"/>
        <cfvo type="max"/>
        <color theme="4" tint="0.59999389629810485"/>
        <color rgb="FF0070C0"/>
      </colorScale>
    </cfRule>
    <cfRule type="containsText" dxfId="5365" priority="2537" operator="containsText" text="Baixo">
      <formula>NOT(ISERROR(SEARCH("Baixo",E76)))</formula>
    </cfRule>
    <cfRule type="containsText" dxfId="5364" priority="2538" operator="containsText" text="Médio">
      <formula>NOT(ISERROR(SEARCH("Médio",E76)))</formula>
    </cfRule>
    <cfRule type="containsText" dxfId="5363" priority="2539" operator="containsText" text="Alto">
      <formula>NOT(ISERROR(SEARCH("Alto",E76)))</formula>
    </cfRule>
    <cfRule type="colorScale" priority="2540">
      <colorScale>
        <cfvo type="min"/>
        <cfvo type="max"/>
        <color theme="4" tint="0.59999389629810485"/>
        <color rgb="FF0070C0"/>
      </colorScale>
    </cfRule>
    <cfRule type="containsText" dxfId="5362" priority="2541" operator="containsText" text="Baixo">
      <formula>NOT(ISERROR(SEARCH("Baixo",E76)))</formula>
    </cfRule>
    <cfRule type="containsText" dxfId="5361" priority="2542" operator="containsText" text="Médio">
      <formula>NOT(ISERROR(SEARCH("Médio",E76)))</formula>
    </cfRule>
    <cfRule type="containsText" dxfId="5360" priority="2543" operator="containsText" text="Alto">
      <formula>NOT(ISERROR(SEARCH("Alto",E76)))</formula>
    </cfRule>
    <cfRule type="colorScale" priority="2556">
      <colorScale>
        <cfvo type="min"/>
        <cfvo type="max"/>
        <color theme="4" tint="0.59999389629810485"/>
        <color rgb="FF0070C0"/>
      </colorScale>
    </cfRule>
    <cfRule type="containsText" dxfId="5359" priority="2557" operator="containsText" text="Baixo">
      <formula>NOT(ISERROR(SEARCH("Baixo",E76)))</formula>
    </cfRule>
    <cfRule type="containsText" dxfId="5358" priority="2558" operator="containsText" text="Médio">
      <formula>NOT(ISERROR(SEARCH("Médio",E76)))</formula>
    </cfRule>
    <cfRule type="containsText" dxfId="5357" priority="2559" operator="containsText" text="Alto">
      <formula>NOT(ISERROR(SEARCH("Alto",E76)))</formula>
    </cfRule>
    <cfRule type="colorScale" priority="2564">
      <colorScale>
        <cfvo type="min"/>
        <cfvo type="max"/>
        <color theme="4" tint="0.59999389629810485"/>
        <color rgb="FF0070C0"/>
      </colorScale>
    </cfRule>
    <cfRule type="containsText" dxfId="5356" priority="2565" operator="containsText" text="Baixo">
      <formula>NOT(ISERROR(SEARCH("Baixo",E76)))</formula>
    </cfRule>
    <cfRule type="containsText" dxfId="5355" priority="2566" operator="containsText" text="Médio">
      <formula>NOT(ISERROR(SEARCH("Médio",E76)))</formula>
    </cfRule>
    <cfRule type="containsText" dxfId="5354" priority="2567" operator="containsText" text="Alto">
      <formula>NOT(ISERROR(SEARCH("Alto",E76)))</formula>
    </cfRule>
    <cfRule type="colorScale" priority="2568">
      <colorScale>
        <cfvo type="min"/>
        <cfvo type="max"/>
        <color theme="4" tint="0.59999389629810485"/>
        <color rgb="FF0070C0"/>
      </colorScale>
    </cfRule>
    <cfRule type="containsText" dxfId="5353" priority="2569" operator="containsText" text="Baixo">
      <formula>NOT(ISERROR(SEARCH("Baixo",E76)))</formula>
    </cfRule>
    <cfRule type="containsText" dxfId="5352" priority="2570" operator="containsText" text="Médio">
      <formula>NOT(ISERROR(SEARCH("Médio",E76)))</formula>
    </cfRule>
    <cfRule type="containsText" dxfId="5351" priority="2571" operator="containsText" text="Alto">
      <formula>NOT(ISERROR(SEARCH("Alto",E76)))</formula>
    </cfRule>
    <cfRule type="colorScale" priority="2576">
      <colorScale>
        <cfvo type="min"/>
        <cfvo type="max"/>
        <color theme="4" tint="0.59999389629810485"/>
        <color rgb="FF0070C0"/>
      </colorScale>
    </cfRule>
    <cfRule type="containsText" dxfId="5350" priority="2577" operator="containsText" text="Baixo">
      <formula>NOT(ISERROR(SEARCH("Baixo",E76)))</formula>
    </cfRule>
    <cfRule type="containsText" dxfId="5349" priority="2578" operator="containsText" text="Médio">
      <formula>NOT(ISERROR(SEARCH("Médio",E76)))</formula>
    </cfRule>
    <cfRule type="containsText" dxfId="5348" priority="2579" operator="containsText" text="Alto">
      <formula>NOT(ISERROR(SEARCH("Alto",E76)))</formula>
    </cfRule>
    <cfRule type="colorScale" priority="2584">
      <colorScale>
        <cfvo type="min"/>
        <cfvo type="max"/>
        <color theme="4" tint="0.59999389629810485"/>
        <color rgb="FF0070C0"/>
      </colorScale>
    </cfRule>
    <cfRule type="containsText" dxfId="5347" priority="2585" operator="containsText" text="Baixo">
      <formula>NOT(ISERROR(SEARCH("Baixo",E76)))</formula>
    </cfRule>
    <cfRule type="containsText" dxfId="5346" priority="2586" operator="containsText" text="Médio">
      <formula>NOT(ISERROR(SEARCH("Médio",E76)))</formula>
    </cfRule>
    <cfRule type="containsText" dxfId="5345" priority="2587" operator="containsText" text="Alto">
      <formula>NOT(ISERROR(SEARCH("Alto",E76)))</formula>
    </cfRule>
    <cfRule type="colorScale" priority="2596">
      <colorScale>
        <cfvo type="min"/>
        <cfvo type="max"/>
        <color theme="4" tint="0.59999389629810485"/>
        <color rgb="FF0070C0"/>
      </colorScale>
    </cfRule>
    <cfRule type="containsText" dxfId="5344" priority="2597" operator="containsText" text="Baixo">
      <formula>NOT(ISERROR(SEARCH("Baixo",E76)))</formula>
    </cfRule>
    <cfRule type="containsText" dxfId="5343" priority="2598" operator="containsText" text="Médio">
      <formula>NOT(ISERROR(SEARCH("Médio",E76)))</formula>
    </cfRule>
    <cfRule type="containsText" dxfId="5342" priority="2599" operator="containsText" text="Alto">
      <formula>NOT(ISERROR(SEARCH("Alto",E76)))</formula>
    </cfRule>
    <cfRule type="colorScale" priority="2600">
      <colorScale>
        <cfvo type="min"/>
        <cfvo type="max"/>
        <color theme="4" tint="0.59999389629810485"/>
        <color rgb="FF0070C0"/>
      </colorScale>
    </cfRule>
    <cfRule type="containsText" dxfId="5341" priority="2601" operator="containsText" text="Baixo">
      <formula>NOT(ISERROR(SEARCH("Baixo",E76)))</formula>
    </cfRule>
    <cfRule type="containsText" dxfId="5340" priority="2602" operator="containsText" text="Médio">
      <formula>NOT(ISERROR(SEARCH("Médio",E76)))</formula>
    </cfRule>
    <cfRule type="containsText" dxfId="5339" priority="2603" operator="containsText" text="Alto">
      <formula>NOT(ISERROR(SEARCH("Alto",E76)))</formula>
    </cfRule>
    <cfRule type="colorScale" priority="2604">
      <colorScale>
        <cfvo type="min"/>
        <cfvo type="max"/>
        <color theme="4" tint="0.59999389629810485"/>
        <color rgb="FF0070C0"/>
      </colorScale>
    </cfRule>
    <cfRule type="containsText" dxfId="5338" priority="2605" operator="containsText" text="Baixo">
      <formula>NOT(ISERROR(SEARCH("Baixo",E76)))</formula>
    </cfRule>
    <cfRule type="containsText" dxfId="5337" priority="2606" operator="containsText" text="Médio">
      <formula>NOT(ISERROR(SEARCH("Médio",E76)))</formula>
    </cfRule>
    <cfRule type="containsText" dxfId="5336" priority="2607" operator="containsText" text="Alto">
      <formula>NOT(ISERROR(SEARCH("Alto",E76)))</formula>
    </cfRule>
    <cfRule type="colorScale" priority="2608">
      <colorScale>
        <cfvo type="min"/>
        <cfvo type="max"/>
        <color theme="4" tint="0.59999389629810485"/>
        <color rgb="FF0070C0"/>
      </colorScale>
    </cfRule>
    <cfRule type="containsText" dxfId="5335" priority="2609" operator="containsText" text="Baixo">
      <formula>NOT(ISERROR(SEARCH("Baixo",E76)))</formula>
    </cfRule>
    <cfRule type="containsText" dxfId="5334" priority="2610" operator="containsText" text="Médio">
      <formula>NOT(ISERROR(SEARCH("Médio",E76)))</formula>
    </cfRule>
    <cfRule type="containsText" dxfId="5333" priority="2611" operator="containsText" text="Alto">
      <formula>NOT(ISERROR(SEARCH("Alto",E76)))</formula>
    </cfRule>
    <cfRule type="colorScale" priority="2616">
      <colorScale>
        <cfvo type="min"/>
        <cfvo type="max"/>
        <color theme="4" tint="0.59999389629810485"/>
        <color rgb="FF0070C0"/>
      </colorScale>
    </cfRule>
    <cfRule type="containsText" dxfId="5332" priority="2617" operator="containsText" text="Baixo">
      <formula>NOT(ISERROR(SEARCH("Baixo",E76)))</formula>
    </cfRule>
    <cfRule type="containsText" dxfId="5331" priority="2618" operator="containsText" text="Médio">
      <formula>NOT(ISERROR(SEARCH("Médio",E76)))</formula>
    </cfRule>
    <cfRule type="containsText" dxfId="5330" priority="2619" operator="containsText" text="Alto">
      <formula>NOT(ISERROR(SEARCH("Alto",E76)))</formula>
    </cfRule>
    <cfRule type="colorScale" priority="2620">
      <colorScale>
        <cfvo type="min"/>
        <cfvo type="max"/>
        <color theme="4" tint="0.59999389629810485"/>
        <color rgb="FF0070C0"/>
      </colorScale>
    </cfRule>
    <cfRule type="containsText" dxfId="5329" priority="2621" operator="containsText" text="Baixo">
      <formula>NOT(ISERROR(SEARCH("Baixo",E76)))</formula>
    </cfRule>
    <cfRule type="containsText" dxfId="5328" priority="2622" operator="containsText" text="Médio">
      <formula>NOT(ISERROR(SEARCH("Médio",E76)))</formula>
    </cfRule>
    <cfRule type="containsText" dxfId="5327" priority="2623" operator="containsText" text="Alto">
      <formula>NOT(ISERROR(SEARCH("Alto",E76)))</formula>
    </cfRule>
    <cfRule type="colorScale" priority="2624">
      <colorScale>
        <cfvo type="min"/>
        <cfvo type="max"/>
        <color theme="4" tint="0.59999389629810485"/>
        <color rgb="FF0070C0"/>
      </colorScale>
    </cfRule>
    <cfRule type="containsText" dxfId="5326" priority="2625" operator="containsText" text="Baixo">
      <formula>NOT(ISERROR(SEARCH("Baixo",E76)))</formula>
    </cfRule>
    <cfRule type="containsText" dxfId="5325" priority="2626" operator="containsText" text="Médio">
      <formula>NOT(ISERROR(SEARCH("Médio",E76)))</formula>
    </cfRule>
    <cfRule type="containsText" dxfId="5324" priority="2627" operator="containsText" text="Alto">
      <formula>NOT(ISERROR(SEARCH("Alto",E76)))</formula>
    </cfRule>
    <cfRule type="colorScale" priority="2636">
      <colorScale>
        <cfvo type="min"/>
        <cfvo type="max"/>
        <color theme="4" tint="0.59999389629810485"/>
        <color rgb="FF0070C0"/>
      </colorScale>
    </cfRule>
    <cfRule type="containsText" dxfId="5323" priority="2637" operator="containsText" text="Baixo">
      <formula>NOT(ISERROR(SEARCH("Baixo",E76)))</formula>
    </cfRule>
    <cfRule type="containsText" dxfId="5322" priority="2638" operator="containsText" text="Médio">
      <formula>NOT(ISERROR(SEARCH("Médio",E76)))</formula>
    </cfRule>
    <cfRule type="containsText" dxfId="5321" priority="2639" operator="containsText" text="Alto">
      <formula>NOT(ISERROR(SEARCH("Alto",E76)))</formula>
    </cfRule>
    <cfRule type="colorScale" priority="2640">
      <colorScale>
        <cfvo type="min"/>
        <cfvo type="max"/>
        <color theme="4" tint="0.59999389629810485"/>
        <color rgb="FF0070C0"/>
      </colorScale>
    </cfRule>
    <cfRule type="containsText" dxfId="5320" priority="2641" operator="containsText" text="Baixo">
      <formula>NOT(ISERROR(SEARCH("Baixo",E76)))</formula>
    </cfRule>
    <cfRule type="containsText" dxfId="5319" priority="2642" operator="containsText" text="Médio">
      <formula>NOT(ISERROR(SEARCH("Médio",E76)))</formula>
    </cfRule>
    <cfRule type="containsText" dxfId="5318" priority="2643" operator="containsText" text="Alto">
      <formula>NOT(ISERROR(SEARCH("Alto",E76)))</formula>
    </cfRule>
    <cfRule type="colorScale" priority="2644">
      <colorScale>
        <cfvo type="min"/>
        <cfvo type="max"/>
        <color theme="4" tint="0.59999389629810485"/>
        <color rgb="FF0070C0"/>
      </colorScale>
    </cfRule>
    <cfRule type="containsText" dxfId="5317" priority="2645" operator="containsText" text="Baixo">
      <formula>NOT(ISERROR(SEARCH("Baixo",E76)))</formula>
    </cfRule>
    <cfRule type="containsText" dxfId="5316" priority="2646" operator="containsText" text="Médio">
      <formula>NOT(ISERROR(SEARCH("Médio",E76)))</formula>
    </cfRule>
    <cfRule type="containsText" dxfId="5315" priority="2647" operator="containsText" text="Alto">
      <formula>NOT(ISERROR(SEARCH("Alto",E76)))</formula>
    </cfRule>
    <cfRule type="colorScale" priority="2648">
      <colorScale>
        <cfvo type="min"/>
        <cfvo type="max"/>
        <color theme="4" tint="0.59999389629810485"/>
        <color rgb="FF0070C0"/>
      </colorScale>
    </cfRule>
    <cfRule type="containsText" dxfId="5314" priority="2649" operator="containsText" text="Baixo">
      <formula>NOT(ISERROR(SEARCH("Baixo",E76)))</formula>
    </cfRule>
    <cfRule type="containsText" dxfId="5313" priority="2650" operator="containsText" text="Médio">
      <formula>NOT(ISERROR(SEARCH("Médio",E76)))</formula>
    </cfRule>
    <cfRule type="containsText" dxfId="5312" priority="2651" operator="containsText" text="Alto">
      <formula>NOT(ISERROR(SEARCH("Alto",E76)))</formula>
    </cfRule>
    <cfRule type="colorScale" priority="2656">
      <colorScale>
        <cfvo type="min"/>
        <cfvo type="max"/>
        <color theme="4" tint="0.59999389629810485"/>
        <color rgb="FF0070C0"/>
      </colorScale>
    </cfRule>
    <cfRule type="containsText" dxfId="5311" priority="2657" operator="containsText" text="Baixo">
      <formula>NOT(ISERROR(SEARCH("Baixo",E76)))</formula>
    </cfRule>
    <cfRule type="containsText" dxfId="5310" priority="2658" operator="containsText" text="Médio">
      <formula>NOT(ISERROR(SEARCH("Médio",E76)))</formula>
    </cfRule>
    <cfRule type="containsText" dxfId="5309" priority="2659" operator="containsText" text="Alto">
      <formula>NOT(ISERROR(SEARCH("Alto",E76)))</formula>
    </cfRule>
    <cfRule type="colorScale" priority="2664">
      <colorScale>
        <cfvo type="min"/>
        <cfvo type="max"/>
        <color theme="4" tint="0.59999389629810485"/>
        <color rgb="FF0070C0"/>
      </colorScale>
    </cfRule>
    <cfRule type="containsText" dxfId="5308" priority="2665" operator="containsText" text="Baixo">
      <formula>NOT(ISERROR(SEARCH("Baixo",E76)))</formula>
    </cfRule>
    <cfRule type="containsText" dxfId="5307" priority="2666" operator="containsText" text="Médio">
      <formula>NOT(ISERROR(SEARCH("Médio",E76)))</formula>
    </cfRule>
    <cfRule type="containsText" dxfId="5306" priority="2667" operator="containsText" text="Alto">
      <formula>NOT(ISERROR(SEARCH("Alto",E76)))</formula>
    </cfRule>
    <cfRule type="colorScale" priority="2480">
      <colorScale>
        <cfvo type="min"/>
        <cfvo type="max"/>
        <color theme="4" tint="0.59999389629810485"/>
        <color rgb="FF0070C0"/>
      </colorScale>
    </cfRule>
    <cfRule type="colorScale" priority="2676">
      <colorScale>
        <cfvo type="min"/>
        <cfvo type="max"/>
        <color theme="4" tint="0.59999389629810485"/>
        <color rgb="FF0070C0"/>
      </colorScale>
    </cfRule>
    <cfRule type="containsText" dxfId="5305" priority="2677" operator="containsText" text="Baixo">
      <formula>NOT(ISERROR(SEARCH("Baixo",E76)))</formula>
    </cfRule>
    <cfRule type="containsText" dxfId="5304" priority="2678" operator="containsText" text="Médio">
      <formula>NOT(ISERROR(SEARCH("Médio",E76)))</formula>
    </cfRule>
    <cfRule type="containsText" dxfId="5303" priority="2679" operator="containsText" text="Alto">
      <formula>NOT(ISERROR(SEARCH("Alto",E76)))</formula>
    </cfRule>
    <cfRule type="colorScale" priority="2408">
      <colorScale>
        <cfvo type="min"/>
        <cfvo type="max"/>
        <color theme="4" tint="0.59999389629810485"/>
        <color rgb="FF0070C0"/>
      </colorScale>
    </cfRule>
    <cfRule type="containsText" dxfId="5302" priority="2409" operator="containsText" text="Baixo">
      <formula>NOT(ISERROR(SEARCH("Baixo",E76)))</formula>
    </cfRule>
    <cfRule type="containsText" dxfId="5301" priority="2410" operator="containsText" text="Médio">
      <formula>NOT(ISERROR(SEARCH("Médio",E76)))</formula>
    </cfRule>
    <cfRule type="containsText" dxfId="5300" priority="2411" operator="containsText" text="Alto">
      <formula>NOT(ISERROR(SEARCH("Alto",E76)))</formula>
    </cfRule>
    <cfRule type="colorScale" priority="2696">
      <colorScale>
        <cfvo type="min"/>
        <cfvo type="max"/>
        <color theme="4" tint="0.59999389629810485"/>
        <color rgb="FF0070C0"/>
      </colorScale>
    </cfRule>
    <cfRule type="containsText" dxfId="5299" priority="2697" operator="containsText" text="Baixo">
      <formula>NOT(ISERROR(SEARCH("Baixo",E76)))</formula>
    </cfRule>
    <cfRule type="containsText" dxfId="5298" priority="2698" operator="containsText" text="Médio">
      <formula>NOT(ISERROR(SEARCH("Médio",E76)))</formula>
    </cfRule>
    <cfRule type="containsText" dxfId="5297" priority="2699" operator="containsText" text="Alto">
      <formula>NOT(ISERROR(SEARCH("Alto",E76)))</formula>
    </cfRule>
    <cfRule type="colorScale" priority="2720">
      <colorScale>
        <cfvo type="min"/>
        <cfvo type="max"/>
        <color theme="4" tint="0.59999389629810485"/>
        <color rgb="FF0070C0"/>
      </colorScale>
    </cfRule>
    <cfRule type="containsText" dxfId="5296" priority="2721" operator="containsText" text="Baixo">
      <formula>NOT(ISERROR(SEARCH("Baixo",E76)))</formula>
    </cfRule>
    <cfRule type="containsText" dxfId="5295" priority="2722" operator="containsText" text="Médio">
      <formula>NOT(ISERROR(SEARCH("Médio",E76)))</formula>
    </cfRule>
    <cfRule type="containsText" dxfId="5294" priority="2723" operator="containsText" text="Alto">
      <formula>NOT(ISERROR(SEARCH("Alto",E76)))</formula>
    </cfRule>
    <cfRule type="colorScale" priority="2736">
      <colorScale>
        <cfvo type="min"/>
        <cfvo type="max"/>
        <color theme="4" tint="0.59999389629810485"/>
        <color rgb="FF0070C0"/>
      </colorScale>
    </cfRule>
    <cfRule type="containsText" dxfId="5293" priority="2737" operator="containsText" text="Baixo">
      <formula>NOT(ISERROR(SEARCH("Baixo",E76)))</formula>
    </cfRule>
    <cfRule type="containsText" dxfId="5292" priority="2738" operator="containsText" text="Médio">
      <formula>NOT(ISERROR(SEARCH("Médio",E76)))</formula>
    </cfRule>
    <cfRule type="containsText" dxfId="5291" priority="2739" operator="containsText" text="Alto">
      <formula>NOT(ISERROR(SEARCH("Alto",E76)))</formula>
    </cfRule>
    <cfRule type="colorScale" priority="2760">
      <colorScale>
        <cfvo type="min"/>
        <cfvo type="max"/>
        <color theme="4" tint="0.59999389629810485"/>
        <color rgb="FF0070C0"/>
      </colorScale>
    </cfRule>
    <cfRule type="containsText" dxfId="5290" priority="2761" operator="containsText" text="Baixo">
      <formula>NOT(ISERROR(SEARCH("Baixo",E76)))</formula>
    </cfRule>
    <cfRule type="containsText" dxfId="5289" priority="2762" operator="containsText" text="Médio">
      <formula>NOT(ISERROR(SEARCH("Médio",E76)))</formula>
    </cfRule>
    <cfRule type="containsText" dxfId="5288" priority="2763" operator="containsText" text="Alto">
      <formula>NOT(ISERROR(SEARCH("Alto",E76)))</formula>
    </cfRule>
    <cfRule type="colorScale" priority="2428">
      <colorScale>
        <cfvo type="min"/>
        <cfvo type="max"/>
        <color theme="4" tint="0.59999389629810485"/>
        <color rgb="FF0070C0"/>
      </colorScale>
    </cfRule>
    <cfRule type="containsText" dxfId="5287" priority="2429" operator="containsText" text="Baixo">
      <formula>NOT(ISERROR(SEARCH("Baixo",E76)))</formula>
    </cfRule>
    <cfRule type="colorScale" priority="2808">
      <colorScale>
        <cfvo type="min"/>
        <cfvo type="max"/>
        <color theme="4" tint="0.59999389629810485"/>
        <color rgb="FF0070C0"/>
      </colorScale>
    </cfRule>
    <cfRule type="containsText" dxfId="5286" priority="2809" operator="containsText" text="Baixo">
      <formula>NOT(ISERROR(SEARCH("Baixo",E76)))</formula>
    </cfRule>
    <cfRule type="containsText" dxfId="5285" priority="2810" operator="containsText" text="Médio">
      <formula>NOT(ISERROR(SEARCH("Médio",E76)))</formula>
    </cfRule>
    <cfRule type="containsText" dxfId="5284" priority="2811" operator="containsText" text="Alto">
      <formula>NOT(ISERROR(SEARCH("Alto",E76)))</formula>
    </cfRule>
    <cfRule type="containsText" dxfId="5283" priority="2430" operator="containsText" text="Médio">
      <formula>NOT(ISERROR(SEARCH("Médio",E76)))</formula>
    </cfRule>
    <cfRule type="containsText" dxfId="5282" priority="2431" operator="containsText" text="Alto">
      <formula>NOT(ISERROR(SEARCH("Alto",E76)))</formula>
    </cfRule>
    <cfRule type="colorScale" priority="2440">
      <colorScale>
        <cfvo type="min"/>
        <cfvo type="max"/>
        <color theme="4" tint="0.59999389629810485"/>
        <color rgb="FF0070C0"/>
      </colorScale>
    </cfRule>
    <cfRule type="containsText" dxfId="5281" priority="2441" operator="containsText" text="Baixo">
      <formula>NOT(ISERROR(SEARCH("Baixo",E76)))</formula>
    </cfRule>
    <cfRule type="colorScale" priority="2852">
      <colorScale>
        <cfvo type="min"/>
        <cfvo type="max"/>
        <color theme="4" tint="0.59999389629810485"/>
        <color rgb="FF0070C0"/>
      </colorScale>
    </cfRule>
    <cfRule type="containsText" dxfId="5280" priority="2853" operator="containsText" text="Baixo">
      <formula>NOT(ISERROR(SEARCH("Baixo",E76)))</formula>
    </cfRule>
    <cfRule type="containsText" dxfId="5279" priority="2854" operator="containsText" text="Médio">
      <formula>NOT(ISERROR(SEARCH("Médio",E76)))</formula>
    </cfRule>
    <cfRule type="containsText" dxfId="5278" priority="2855" operator="containsText" text="Alto">
      <formula>NOT(ISERROR(SEARCH("Alto",E76)))</formula>
    </cfRule>
    <cfRule type="colorScale" priority="2892">
      <colorScale>
        <cfvo type="min"/>
        <cfvo type="max"/>
        <color theme="4" tint="0.59999389629810485"/>
        <color rgb="FF0070C0"/>
      </colorScale>
    </cfRule>
    <cfRule type="containsText" dxfId="5277" priority="2893" operator="containsText" text="Baixo">
      <formula>NOT(ISERROR(SEARCH("Baixo",E76)))</formula>
    </cfRule>
    <cfRule type="containsText" dxfId="5276" priority="2894" operator="containsText" text="Médio">
      <formula>NOT(ISERROR(SEARCH("Médio",E76)))</formula>
    </cfRule>
    <cfRule type="containsText" dxfId="5275" priority="2895" operator="containsText" text="Alto">
      <formula>NOT(ISERROR(SEARCH("Alto",E76)))</formula>
    </cfRule>
    <cfRule type="containsText" dxfId="5274" priority="2442" operator="containsText" text="Médio">
      <formula>NOT(ISERROR(SEARCH("Médio",E76)))</formula>
    </cfRule>
    <cfRule type="containsText" dxfId="5273" priority="2443" operator="containsText" text="Alto">
      <formula>NOT(ISERROR(SEARCH("Alto",E76)))</formula>
    </cfRule>
    <cfRule type="colorScale" priority="2444">
      <colorScale>
        <cfvo type="min"/>
        <cfvo type="max"/>
        <color theme="4" tint="0.59999389629810485"/>
        <color rgb="FF0070C0"/>
      </colorScale>
    </cfRule>
    <cfRule type="containsText" dxfId="5272" priority="2445" operator="containsText" text="Baixo">
      <formula>NOT(ISERROR(SEARCH("Baixo",E76)))</formula>
    </cfRule>
    <cfRule type="containsText" dxfId="5271" priority="2446" operator="containsText" text="Médio">
      <formula>NOT(ISERROR(SEARCH("Médio",E76)))</formula>
    </cfRule>
  </conditionalFormatting>
  <conditionalFormatting sqref="E77">
    <cfRule type="containsText" dxfId="5270" priority="2718" operator="containsText" text="Médio">
      <formula>NOT(ISERROR(SEARCH("Médio",E77)))</formula>
    </cfRule>
    <cfRule type="containsText" dxfId="5269" priority="2719" operator="containsText" text="Alto">
      <formula>NOT(ISERROR(SEARCH("Alto",E77)))</formula>
    </cfRule>
    <cfRule type="containsText" dxfId="5268" priority="2891" operator="containsText" text="Alto">
      <formula>NOT(ISERROR(SEARCH("Alto",E77)))</formula>
    </cfRule>
    <cfRule type="containsText" dxfId="5267" priority="2890" operator="containsText" text="Médio">
      <formula>NOT(ISERROR(SEARCH("Médio",E77)))</formula>
    </cfRule>
    <cfRule type="containsText" dxfId="5266" priority="2833" operator="containsText" text="Baixo">
      <formula>NOT(ISERROR(SEARCH("Baixo",E77)))</formula>
    </cfRule>
    <cfRule type="colorScale" priority="2672">
      <colorScale>
        <cfvo type="min"/>
        <cfvo type="max"/>
        <color theme="4" tint="0.59999389629810485"/>
        <color rgb="FF0070C0"/>
      </colorScale>
    </cfRule>
    <cfRule type="containsText" dxfId="5265" priority="2834" operator="containsText" text="Médio">
      <formula>NOT(ISERROR(SEARCH("Médio",E77)))</formula>
    </cfRule>
    <cfRule type="containsText" dxfId="5264" priority="2835" operator="containsText" text="Alto">
      <formula>NOT(ISERROR(SEARCH("Alto",E77)))</formula>
    </cfRule>
    <cfRule type="containsText" dxfId="5263" priority="2849" operator="containsText" text="Baixo">
      <formula>NOT(ISERROR(SEARCH("Baixo",E77)))</formula>
    </cfRule>
    <cfRule type="containsText" dxfId="5262" priority="2850" operator="containsText" text="Médio">
      <formula>NOT(ISERROR(SEARCH("Médio",E77)))</formula>
    </cfRule>
    <cfRule type="containsText" dxfId="5261" priority="2851" operator="containsText" text="Alto">
      <formula>NOT(ISERROR(SEARCH("Alto",E77)))</formula>
    </cfRule>
    <cfRule type="containsText" dxfId="5260" priority="2873" operator="containsText" text="Baixo">
      <formula>NOT(ISERROR(SEARCH("Baixo",E77)))</formula>
    </cfRule>
    <cfRule type="colorScale" priority="2784">
      <colorScale>
        <cfvo type="min"/>
        <cfvo type="max"/>
        <color theme="4" tint="0.59999389629810485"/>
        <color rgb="FF0070C0"/>
      </colorScale>
    </cfRule>
    <cfRule type="containsText" dxfId="5259" priority="2785" operator="containsText" text="Baixo">
      <formula>NOT(ISERROR(SEARCH("Baixo",E77)))</formula>
    </cfRule>
    <cfRule type="colorScale" priority="2732">
      <colorScale>
        <cfvo type="min"/>
        <cfvo type="max"/>
        <color theme="4" tint="0.59999389629810485"/>
        <color rgb="FF0070C0"/>
      </colorScale>
    </cfRule>
    <cfRule type="containsText" dxfId="5258" priority="2733" operator="containsText" text="Baixo">
      <formula>NOT(ISERROR(SEARCH("Baixo",E77)))</formula>
    </cfRule>
    <cfRule type="containsText" dxfId="5257" priority="2734" operator="containsText" text="Médio">
      <formula>NOT(ISERROR(SEARCH("Médio",E77)))</formula>
    </cfRule>
    <cfRule type="containsText" dxfId="5256" priority="2735" operator="containsText" text="Alto">
      <formula>NOT(ISERROR(SEARCH("Alto",E77)))</formula>
    </cfRule>
    <cfRule type="containsText" dxfId="5255" priority="2673" operator="containsText" text="Baixo">
      <formula>NOT(ISERROR(SEARCH("Baixo",E77)))</formula>
    </cfRule>
    <cfRule type="containsText" dxfId="5254" priority="2786" operator="containsText" text="Médio">
      <formula>NOT(ISERROR(SEARCH("Médio",E77)))</formula>
    </cfRule>
    <cfRule type="containsText" dxfId="5253" priority="2787" operator="containsText" text="Alto">
      <formula>NOT(ISERROR(SEARCH("Alto",E77)))</formula>
    </cfRule>
    <cfRule type="colorScale" priority="2840">
      <colorScale>
        <cfvo type="min"/>
        <cfvo type="max"/>
        <color theme="4" tint="0.59999389629810485"/>
        <color rgb="FF0070C0"/>
      </colorScale>
    </cfRule>
    <cfRule type="colorScale" priority="2820">
      <colorScale>
        <cfvo type="min"/>
        <cfvo type="max"/>
        <color theme="4" tint="0.59999389629810485"/>
        <color rgb="FF0070C0"/>
      </colorScale>
    </cfRule>
    <cfRule type="containsText" dxfId="5252" priority="2821" operator="containsText" text="Baixo">
      <formula>NOT(ISERROR(SEARCH("Baixo",E77)))</formula>
    </cfRule>
    <cfRule type="containsText" dxfId="5251" priority="2822" operator="containsText" text="Médio">
      <formula>NOT(ISERROR(SEARCH("Médio",E77)))</formula>
    </cfRule>
    <cfRule type="colorScale" priority="2792">
      <colorScale>
        <cfvo type="min"/>
        <cfvo type="max"/>
        <color theme="4" tint="0.59999389629810485"/>
        <color rgb="FF0070C0"/>
      </colorScale>
    </cfRule>
    <cfRule type="containsText" dxfId="5250" priority="2793" operator="containsText" text="Baixo">
      <formula>NOT(ISERROR(SEARCH("Baixo",E77)))</formula>
    </cfRule>
    <cfRule type="containsText" dxfId="5249" priority="2794" operator="containsText" text="Médio">
      <formula>NOT(ISERROR(SEARCH("Médio",E77)))</formula>
    </cfRule>
    <cfRule type="containsText" dxfId="5248" priority="2795" operator="containsText" text="Alto">
      <formula>NOT(ISERROR(SEARCH("Alto",E77)))</formula>
    </cfRule>
    <cfRule type="containsText" dxfId="5247" priority="2823" operator="containsText" text="Alto">
      <formula>NOT(ISERROR(SEARCH("Alto",E77)))</formula>
    </cfRule>
    <cfRule type="containsText" dxfId="5246" priority="2841" operator="containsText" text="Baixo">
      <formula>NOT(ISERROR(SEARCH("Baixo",E77)))</formula>
    </cfRule>
    <cfRule type="containsText" dxfId="5245" priority="2842" operator="containsText" text="Médio">
      <formula>NOT(ISERROR(SEARCH("Médio",E77)))</formula>
    </cfRule>
    <cfRule type="containsText" dxfId="5244" priority="2843" operator="containsText" text="Alto">
      <formula>NOT(ISERROR(SEARCH("Alto",E77)))</formula>
    </cfRule>
    <cfRule type="containsText" dxfId="5243" priority="2874" operator="containsText" text="Médio">
      <formula>NOT(ISERROR(SEARCH("Médio",E77)))</formula>
    </cfRule>
    <cfRule type="containsText" dxfId="5242" priority="2875" operator="containsText" text="Alto">
      <formula>NOT(ISERROR(SEARCH("Alto",E77)))</formula>
    </cfRule>
    <cfRule type="colorScale" priority="2708">
      <colorScale>
        <cfvo type="min"/>
        <cfvo type="max"/>
        <color theme="4" tint="0.59999389629810485"/>
        <color rgb="FF0070C0"/>
      </colorScale>
    </cfRule>
    <cfRule type="colorScale" priority="2872">
      <colorScale>
        <cfvo type="min"/>
        <cfvo type="max"/>
        <color theme="4" tint="0.59999389629810485"/>
        <color rgb="FF0070C0"/>
      </colorScale>
    </cfRule>
    <cfRule type="colorScale" priority="2804">
      <colorScale>
        <cfvo type="min"/>
        <cfvo type="max"/>
        <color theme="4" tint="0.59999389629810485"/>
        <color rgb="FF0070C0"/>
      </colorScale>
    </cfRule>
    <cfRule type="colorScale" priority="2756">
      <colorScale>
        <cfvo type="min"/>
        <cfvo type="max"/>
        <color theme="4" tint="0.59999389629810485"/>
        <color rgb="FF0070C0"/>
      </colorScale>
    </cfRule>
    <cfRule type="containsText" dxfId="5241" priority="2757" operator="containsText" text="Baixo">
      <formula>NOT(ISERROR(SEARCH("Baixo",E77)))</formula>
    </cfRule>
    <cfRule type="containsText" dxfId="5240" priority="2758" operator="containsText" text="Médio">
      <formula>NOT(ISERROR(SEARCH("Médio",E77)))</formula>
    </cfRule>
    <cfRule type="containsText" dxfId="5239" priority="2759" operator="containsText" text="Alto">
      <formula>NOT(ISERROR(SEARCH("Alto",E77)))</formula>
    </cfRule>
    <cfRule type="containsText" dxfId="5238" priority="2805" operator="containsText" text="Baixo">
      <formula>NOT(ISERROR(SEARCH("Baixo",E77)))</formula>
    </cfRule>
    <cfRule type="colorScale" priority="2692">
      <colorScale>
        <cfvo type="min"/>
        <cfvo type="max"/>
        <color theme="4" tint="0.59999389629810485"/>
        <color rgb="FF0070C0"/>
      </colorScale>
    </cfRule>
    <cfRule type="containsText" dxfId="5237" priority="2693" operator="containsText" text="Baixo">
      <formula>NOT(ISERROR(SEARCH("Baixo",E77)))</formula>
    </cfRule>
    <cfRule type="containsText" dxfId="5236" priority="2694" operator="containsText" text="Médio">
      <formula>NOT(ISERROR(SEARCH("Médio",E77)))</formula>
    </cfRule>
    <cfRule type="containsText" dxfId="5235" priority="2889" operator="containsText" text="Baixo">
      <formula>NOT(ISERROR(SEARCH("Baixo",E77)))</formula>
    </cfRule>
    <cfRule type="containsText" dxfId="5234" priority="2806" operator="containsText" text="Médio">
      <formula>NOT(ISERROR(SEARCH("Médio",E77)))</formula>
    </cfRule>
    <cfRule type="containsText" dxfId="5233" priority="2695" operator="containsText" text="Alto">
      <formula>NOT(ISERROR(SEARCH("Alto",E77)))</formula>
    </cfRule>
    <cfRule type="containsText" dxfId="5232" priority="2674" operator="containsText" text="Médio">
      <formula>NOT(ISERROR(SEARCH("Médio",E77)))</formula>
    </cfRule>
    <cfRule type="containsText" dxfId="5231" priority="2807" operator="containsText" text="Alto">
      <formula>NOT(ISERROR(SEARCH("Alto",E77)))</formula>
    </cfRule>
    <cfRule type="colorScale" priority="2848">
      <colorScale>
        <cfvo type="min"/>
        <cfvo type="max"/>
        <color theme="4" tint="0.59999389629810485"/>
        <color rgb="FF0070C0"/>
      </colorScale>
    </cfRule>
    <cfRule type="containsText" dxfId="5230" priority="2675" operator="containsText" text="Alto">
      <formula>NOT(ISERROR(SEARCH("Alto",E77)))</formula>
    </cfRule>
    <cfRule type="colorScale" priority="2888">
      <colorScale>
        <cfvo type="min"/>
        <cfvo type="max"/>
        <color theme="4" tint="0.59999389629810485"/>
        <color rgb="FF0070C0"/>
      </colorScale>
    </cfRule>
    <cfRule type="colorScale" priority="2772">
      <colorScale>
        <cfvo type="min"/>
        <cfvo type="max"/>
        <color theme="4" tint="0.59999389629810485"/>
        <color rgb="FF0070C0"/>
      </colorScale>
    </cfRule>
    <cfRule type="containsText" dxfId="5229" priority="2773" operator="containsText" text="Baixo">
      <formula>NOT(ISERROR(SEARCH("Baixo",E77)))</formula>
    </cfRule>
    <cfRule type="containsText" dxfId="5228" priority="2774" operator="containsText" text="Médio">
      <formula>NOT(ISERROR(SEARCH("Médio",E77)))</formula>
    </cfRule>
    <cfRule type="containsText" dxfId="5227" priority="2775" operator="containsText" text="Alto">
      <formula>NOT(ISERROR(SEARCH("Alto",E77)))</formula>
    </cfRule>
    <cfRule type="colorScale" priority="2832">
      <colorScale>
        <cfvo type="min"/>
        <cfvo type="max"/>
        <color theme="4" tint="0.59999389629810485"/>
        <color rgb="FF0070C0"/>
      </colorScale>
    </cfRule>
    <cfRule type="containsText" dxfId="5226" priority="2709" operator="containsText" text="Baixo">
      <formula>NOT(ISERROR(SEARCH("Baixo",E77)))</formula>
    </cfRule>
    <cfRule type="containsText" dxfId="5225" priority="2710" operator="containsText" text="Médio">
      <formula>NOT(ISERROR(SEARCH("Médio",E77)))</formula>
    </cfRule>
    <cfRule type="containsText" dxfId="5224" priority="2711" operator="containsText" text="Alto">
      <formula>NOT(ISERROR(SEARCH("Alto",E77)))</formula>
    </cfRule>
    <cfRule type="colorScale" priority="2912">
      <colorScale>
        <cfvo type="min"/>
        <cfvo type="max"/>
        <color theme="4" tint="0.59999389629810485"/>
        <color rgb="FF0070C0"/>
      </colorScale>
    </cfRule>
    <cfRule type="containsText" dxfId="5223" priority="2913" operator="containsText" text="Baixo">
      <formula>NOT(ISERROR(SEARCH("Baixo",E77)))</formula>
    </cfRule>
    <cfRule type="containsText" dxfId="5222" priority="2914" operator="containsText" text="Médio">
      <formula>NOT(ISERROR(SEARCH("Médio",E77)))</formula>
    </cfRule>
    <cfRule type="containsText" dxfId="5221" priority="2915" operator="containsText" text="Alto">
      <formula>NOT(ISERROR(SEARCH("Alto",E77)))</formula>
    </cfRule>
    <cfRule type="colorScale" priority="2920">
      <colorScale>
        <cfvo type="min"/>
        <cfvo type="max"/>
        <color theme="4" tint="0.59999389629810485"/>
        <color rgb="FF0070C0"/>
      </colorScale>
    </cfRule>
    <cfRule type="containsText" dxfId="5220" priority="2921" operator="containsText" text="Baixo">
      <formula>NOT(ISERROR(SEARCH("Baixo",E77)))</formula>
    </cfRule>
    <cfRule type="containsText" dxfId="5219" priority="2922" operator="containsText" text="Médio">
      <formula>NOT(ISERROR(SEARCH("Médio",E77)))</formula>
    </cfRule>
    <cfRule type="containsText" dxfId="5218" priority="2923" operator="containsText" text="Alto">
      <formula>NOT(ISERROR(SEARCH("Alto",E77)))</formula>
    </cfRule>
    <cfRule type="colorScale" priority="2716">
      <colorScale>
        <cfvo type="min"/>
        <cfvo type="max"/>
        <color theme="4" tint="0.59999389629810485"/>
        <color rgb="FF0070C0"/>
      </colorScale>
    </cfRule>
    <cfRule type="containsText" dxfId="5217" priority="2717" operator="containsText" text="Baixo">
      <formula>NOT(ISERROR(SEARCH("Baixo",E77)))</formula>
    </cfRule>
  </conditionalFormatting>
  <conditionalFormatting sqref="E78">
    <cfRule type="containsText" dxfId="5216" priority="2741" operator="containsText" text="Baixo">
      <formula>NOT(ISERROR(SEARCH("Baixo",E78)))</formula>
    </cfRule>
    <cfRule type="containsText" dxfId="5215" priority="2742" operator="containsText" text="Médio">
      <formula>NOT(ISERROR(SEARCH("Médio",E78)))</formula>
    </cfRule>
    <cfRule type="containsText" dxfId="5214" priority="2743" operator="containsText" text="Alto">
      <formula>NOT(ISERROR(SEARCH("Alto",E78)))</formula>
    </cfRule>
    <cfRule type="colorScale" priority="2744">
      <colorScale>
        <cfvo type="min"/>
        <cfvo type="max"/>
        <color theme="4" tint="0.59999389629810485"/>
        <color rgb="FF0070C0"/>
      </colorScale>
    </cfRule>
    <cfRule type="containsText" dxfId="5213" priority="2745" operator="containsText" text="Baixo">
      <formula>NOT(ISERROR(SEARCH("Baixo",E78)))</formula>
    </cfRule>
    <cfRule type="containsText" dxfId="5212" priority="2746" operator="containsText" text="Médio">
      <formula>NOT(ISERROR(SEARCH("Médio",E78)))</formula>
    </cfRule>
    <cfRule type="containsText" dxfId="5211" priority="2747" operator="containsText" text="Alto">
      <formula>NOT(ISERROR(SEARCH("Alto",E78)))</formula>
    </cfRule>
    <cfRule type="colorScale" priority="2748">
      <colorScale>
        <cfvo type="min"/>
        <cfvo type="max"/>
        <color theme="4" tint="0.59999389629810485"/>
        <color rgb="FF0070C0"/>
      </colorScale>
    </cfRule>
    <cfRule type="containsText" dxfId="5210" priority="2749" operator="containsText" text="Baixo">
      <formula>NOT(ISERROR(SEARCH("Baixo",E78)))</formula>
    </cfRule>
    <cfRule type="containsText" dxfId="5209" priority="2750" operator="containsText" text="Médio">
      <formula>NOT(ISERROR(SEARCH("Médio",E78)))</formula>
    </cfRule>
    <cfRule type="containsText" dxfId="5208" priority="2751" operator="containsText" text="Alto">
      <formula>NOT(ISERROR(SEARCH("Alto",E78)))</formula>
    </cfRule>
    <cfRule type="colorScale" priority="2752">
      <colorScale>
        <cfvo type="min"/>
        <cfvo type="max"/>
        <color theme="4" tint="0.59999389629810485"/>
        <color rgb="FF0070C0"/>
      </colorScale>
    </cfRule>
    <cfRule type="containsText" dxfId="5207" priority="2753" operator="containsText" text="Baixo">
      <formula>NOT(ISERROR(SEARCH("Baixo",E78)))</formula>
    </cfRule>
    <cfRule type="containsText" dxfId="5206" priority="2754" operator="containsText" text="Médio">
      <formula>NOT(ISERROR(SEARCH("Médio",E78)))</formula>
    </cfRule>
    <cfRule type="containsText" dxfId="5205" priority="2755" operator="containsText" text="Alto">
      <formula>NOT(ISERROR(SEARCH("Alto",E78)))</formula>
    </cfRule>
    <cfRule type="containsText" dxfId="5204" priority="2691" operator="containsText" text="Alto">
      <formula>NOT(ISERROR(SEARCH("Alto",E78)))</formula>
    </cfRule>
    <cfRule type="containsText" dxfId="5203" priority="2670" operator="containsText" text="Médio">
      <formula>NOT(ISERROR(SEARCH("Médio",E78)))</formula>
    </cfRule>
    <cfRule type="colorScale" priority="2768">
      <colorScale>
        <cfvo type="min"/>
        <cfvo type="max"/>
        <color theme="4" tint="0.59999389629810485"/>
        <color rgb="FF0070C0"/>
      </colorScale>
    </cfRule>
    <cfRule type="containsText" dxfId="5202" priority="2769" operator="containsText" text="Baixo">
      <formula>NOT(ISERROR(SEARCH("Baixo",E78)))</formula>
    </cfRule>
    <cfRule type="containsText" dxfId="5201" priority="2770" operator="containsText" text="Médio">
      <formula>NOT(ISERROR(SEARCH("Médio",E78)))</formula>
    </cfRule>
    <cfRule type="containsText" dxfId="5200" priority="2771" operator="containsText" text="Alto">
      <formula>NOT(ISERROR(SEARCH("Alto",E78)))</formula>
    </cfRule>
    <cfRule type="colorScale" priority="2776">
      <colorScale>
        <cfvo type="min"/>
        <cfvo type="max"/>
        <color theme="4" tint="0.59999389629810485"/>
        <color rgb="FF0070C0"/>
      </colorScale>
    </cfRule>
    <cfRule type="containsText" dxfId="5199" priority="2777" operator="containsText" text="Baixo">
      <formula>NOT(ISERROR(SEARCH("Baixo",E78)))</formula>
    </cfRule>
    <cfRule type="containsText" dxfId="5198" priority="2778" operator="containsText" text="Médio">
      <formula>NOT(ISERROR(SEARCH("Médio",E78)))</formula>
    </cfRule>
    <cfRule type="containsText" dxfId="5197" priority="2779" operator="containsText" text="Alto">
      <formula>NOT(ISERROR(SEARCH("Alto",E78)))</formula>
    </cfRule>
    <cfRule type="colorScale" priority="2780">
      <colorScale>
        <cfvo type="min"/>
        <cfvo type="max"/>
        <color theme="4" tint="0.59999389629810485"/>
        <color rgb="FF0070C0"/>
      </colorScale>
    </cfRule>
    <cfRule type="containsText" dxfId="5196" priority="2781" operator="containsText" text="Baixo">
      <formula>NOT(ISERROR(SEARCH("Baixo",E78)))</formula>
    </cfRule>
    <cfRule type="containsText" dxfId="5195" priority="2782" operator="containsText" text="Médio">
      <formula>NOT(ISERROR(SEARCH("Médio",E78)))</formula>
    </cfRule>
    <cfRule type="containsText" dxfId="5194" priority="2783" operator="containsText" text="Alto">
      <formula>NOT(ISERROR(SEARCH("Alto",E78)))</formula>
    </cfRule>
    <cfRule type="colorScale" priority="2788">
      <colorScale>
        <cfvo type="min"/>
        <cfvo type="max"/>
        <color theme="4" tint="0.59999389629810485"/>
        <color rgb="FF0070C0"/>
      </colorScale>
    </cfRule>
    <cfRule type="containsText" dxfId="5193" priority="2789" operator="containsText" text="Baixo">
      <formula>NOT(ISERROR(SEARCH("Baixo",E78)))</formula>
    </cfRule>
    <cfRule type="containsText" dxfId="5192" priority="2790" operator="containsText" text="Médio">
      <formula>NOT(ISERROR(SEARCH("Médio",E78)))</formula>
    </cfRule>
    <cfRule type="containsText" dxfId="5191" priority="2791" operator="containsText" text="Alto">
      <formula>NOT(ISERROR(SEARCH("Alto",E78)))</formula>
    </cfRule>
    <cfRule type="colorScale" priority="2796">
      <colorScale>
        <cfvo type="min"/>
        <cfvo type="max"/>
        <color theme="4" tint="0.59999389629810485"/>
        <color rgb="FF0070C0"/>
      </colorScale>
    </cfRule>
    <cfRule type="containsText" dxfId="5190" priority="2797" operator="containsText" text="Baixo">
      <formula>NOT(ISERROR(SEARCH("Baixo",E78)))</formula>
    </cfRule>
    <cfRule type="containsText" dxfId="5189" priority="2798" operator="containsText" text="Médio">
      <formula>NOT(ISERROR(SEARCH("Médio",E78)))</formula>
    </cfRule>
    <cfRule type="containsText" dxfId="5188" priority="2799" operator="containsText" text="Alto">
      <formula>NOT(ISERROR(SEARCH("Alto",E78)))</formula>
    </cfRule>
    <cfRule type="colorScale" priority="2800">
      <colorScale>
        <cfvo type="min"/>
        <cfvo type="max"/>
        <color theme="4" tint="0.59999389629810485"/>
        <color rgb="FF0070C0"/>
      </colorScale>
    </cfRule>
    <cfRule type="containsText" dxfId="5187" priority="2801" operator="containsText" text="Baixo">
      <formula>NOT(ISERROR(SEARCH("Baixo",E78)))</formula>
    </cfRule>
    <cfRule type="containsText" dxfId="5186" priority="2802" operator="containsText" text="Médio">
      <formula>NOT(ISERROR(SEARCH("Médio",E78)))</formula>
    </cfRule>
    <cfRule type="containsText" dxfId="5185" priority="2803" operator="containsText" text="Alto">
      <formula>NOT(ISERROR(SEARCH("Alto",E78)))</formula>
    </cfRule>
    <cfRule type="containsText" dxfId="5184" priority="2669" operator="containsText" text="Baixo">
      <formula>NOT(ISERROR(SEARCH("Baixo",E78)))</formula>
    </cfRule>
    <cfRule type="colorScale" priority="2700">
      <colorScale>
        <cfvo type="min"/>
        <cfvo type="max"/>
        <color theme="4" tint="0.59999389629810485"/>
        <color rgb="FF0070C0"/>
      </colorScale>
    </cfRule>
    <cfRule type="containsText" dxfId="5183" priority="2701" operator="containsText" text="Baixo">
      <formula>NOT(ISERROR(SEARCH("Baixo",E78)))</formula>
    </cfRule>
    <cfRule type="containsText" dxfId="5182" priority="2702" operator="containsText" text="Médio">
      <formula>NOT(ISERROR(SEARCH("Médio",E78)))</formula>
    </cfRule>
    <cfRule type="containsText" dxfId="5181" priority="2703" operator="containsText" text="Alto">
      <formula>NOT(ISERROR(SEARCH("Alto",E78)))</formula>
    </cfRule>
    <cfRule type="colorScale" priority="2704">
      <colorScale>
        <cfvo type="min"/>
        <cfvo type="max"/>
        <color theme="4" tint="0.59999389629810485"/>
        <color rgb="FF0070C0"/>
      </colorScale>
    </cfRule>
    <cfRule type="colorScale" priority="2816">
      <colorScale>
        <cfvo type="min"/>
        <cfvo type="max"/>
        <color theme="4" tint="0.59999389629810485"/>
        <color rgb="FF0070C0"/>
      </colorScale>
    </cfRule>
    <cfRule type="containsText" dxfId="5180" priority="2817" operator="containsText" text="Baixo">
      <formula>NOT(ISERROR(SEARCH("Baixo",E78)))</formula>
    </cfRule>
    <cfRule type="containsText" dxfId="5179" priority="2818" operator="containsText" text="Médio">
      <formula>NOT(ISERROR(SEARCH("Médio",E78)))</formula>
    </cfRule>
    <cfRule type="containsText" dxfId="5178" priority="2819" operator="containsText" text="Alto">
      <formula>NOT(ISERROR(SEARCH("Alto",E78)))</formula>
    </cfRule>
    <cfRule type="colorScale" priority="2824">
      <colorScale>
        <cfvo type="min"/>
        <cfvo type="max"/>
        <color theme="4" tint="0.59999389629810485"/>
        <color rgb="FF0070C0"/>
      </colorScale>
    </cfRule>
    <cfRule type="containsText" dxfId="5177" priority="2825" operator="containsText" text="Baixo">
      <formula>NOT(ISERROR(SEARCH("Baixo",E78)))</formula>
    </cfRule>
    <cfRule type="containsText" dxfId="5176" priority="2826" operator="containsText" text="Médio">
      <formula>NOT(ISERROR(SEARCH("Médio",E78)))</formula>
    </cfRule>
    <cfRule type="containsText" dxfId="5175" priority="2827" operator="containsText" text="Alto">
      <formula>NOT(ISERROR(SEARCH("Alto",E78)))</formula>
    </cfRule>
    <cfRule type="colorScale" priority="2828">
      <colorScale>
        <cfvo type="min"/>
        <cfvo type="max"/>
        <color theme="4" tint="0.59999389629810485"/>
        <color rgb="FF0070C0"/>
      </colorScale>
    </cfRule>
    <cfRule type="containsText" dxfId="5174" priority="2829" operator="containsText" text="Baixo">
      <formula>NOT(ISERROR(SEARCH("Baixo",E78)))</formula>
    </cfRule>
    <cfRule type="containsText" dxfId="5173" priority="2830" operator="containsText" text="Médio">
      <formula>NOT(ISERROR(SEARCH("Médio",E78)))</formula>
    </cfRule>
    <cfRule type="containsText" dxfId="5172" priority="2831" operator="containsText" text="Alto">
      <formula>NOT(ISERROR(SEARCH("Alto",E78)))</formula>
    </cfRule>
    <cfRule type="colorScale" priority="2836">
      <colorScale>
        <cfvo type="min"/>
        <cfvo type="max"/>
        <color theme="4" tint="0.59999389629810485"/>
        <color rgb="FF0070C0"/>
      </colorScale>
    </cfRule>
    <cfRule type="containsText" dxfId="5171" priority="2837" operator="containsText" text="Baixo">
      <formula>NOT(ISERROR(SEARCH("Baixo",E78)))</formula>
    </cfRule>
    <cfRule type="containsText" dxfId="5170" priority="2838" operator="containsText" text="Médio">
      <formula>NOT(ISERROR(SEARCH("Médio",E78)))</formula>
    </cfRule>
    <cfRule type="containsText" dxfId="5169" priority="2839" operator="containsText" text="Alto">
      <formula>NOT(ISERROR(SEARCH("Alto",E78)))</formula>
    </cfRule>
    <cfRule type="colorScale" priority="2844">
      <colorScale>
        <cfvo type="min"/>
        <cfvo type="max"/>
        <color theme="4" tint="0.59999389629810485"/>
        <color rgb="FF0070C0"/>
      </colorScale>
    </cfRule>
    <cfRule type="containsText" dxfId="5168" priority="2845" operator="containsText" text="Baixo">
      <formula>NOT(ISERROR(SEARCH("Baixo",E78)))</formula>
    </cfRule>
    <cfRule type="containsText" dxfId="5167" priority="2846" operator="containsText" text="Médio">
      <formula>NOT(ISERROR(SEARCH("Médio",E78)))</formula>
    </cfRule>
    <cfRule type="containsText" dxfId="5166" priority="2847" operator="containsText" text="Alto">
      <formula>NOT(ISERROR(SEARCH("Alto",E78)))</formula>
    </cfRule>
    <cfRule type="containsText" dxfId="5165" priority="2705" operator="containsText" text="Baixo">
      <formula>NOT(ISERROR(SEARCH("Baixo",E78)))</formula>
    </cfRule>
    <cfRule type="containsText" dxfId="5164" priority="2706" operator="containsText" text="Médio">
      <formula>NOT(ISERROR(SEARCH("Médio",E78)))</formula>
    </cfRule>
    <cfRule type="containsText" dxfId="5163" priority="2707" operator="containsText" text="Alto">
      <formula>NOT(ISERROR(SEARCH("Alto",E78)))</formula>
    </cfRule>
    <cfRule type="colorScale" priority="2856">
      <colorScale>
        <cfvo type="min"/>
        <cfvo type="max"/>
        <color theme="4" tint="0.59999389629810485"/>
        <color rgb="FF0070C0"/>
      </colorScale>
    </cfRule>
    <cfRule type="containsText" dxfId="5162" priority="2857" operator="containsText" text="Baixo">
      <formula>NOT(ISERROR(SEARCH("Baixo",E78)))</formula>
    </cfRule>
    <cfRule type="containsText" dxfId="5161" priority="2858" operator="containsText" text="Médio">
      <formula>NOT(ISERROR(SEARCH("Médio",E78)))</formula>
    </cfRule>
    <cfRule type="containsText" dxfId="5160" priority="2859" operator="containsText" text="Alto">
      <formula>NOT(ISERROR(SEARCH("Alto",E78)))</formula>
    </cfRule>
    <cfRule type="colorScale" priority="2860">
      <colorScale>
        <cfvo type="min"/>
        <cfvo type="max"/>
        <color theme="4" tint="0.59999389629810485"/>
        <color rgb="FF0070C0"/>
      </colorScale>
    </cfRule>
    <cfRule type="containsText" dxfId="5159" priority="2861" operator="containsText" text="Baixo">
      <formula>NOT(ISERROR(SEARCH("Baixo",E78)))</formula>
    </cfRule>
    <cfRule type="containsText" dxfId="5158" priority="2862" operator="containsText" text="Médio">
      <formula>NOT(ISERROR(SEARCH("Médio",E78)))</formula>
    </cfRule>
    <cfRule type="containsText" dxfId="5157" priority="2863" operator="containsText" text="Alto">
      <formula>NOT(ISERROR(SEARCH("Alto",E78)))</formula>
    </cfRule>
    <cfRule type="colorScale" priority="2864">
      <colorScale>
        <cfvo type="min"/>
        <cfvo type="max"/>
        <color theme="4" tint="0.59999389629810485"/>
        <color rgb="FF0070C0"/>
      </colorScale>
    </cfRule>
    <cfRule type="containsText" dxfId="5156" priority="2865" operator="containsText" text="Baixo">
      <formula>NOT(ISERROR(SEARCH("Baixo",E78)))</formula>
    </cfRule>
    <cfRule type="containsText" dxfId="5155" priority="2866" operator="containsText" text="Médio">
      <formula>NOT(ISERROR(SEARCH("Médio",E78)))</formula>
    </cfRule>
    <cfRule type="containsText" dxfId="5154" priority="2867" operator="containsText" text="Alto">
      <formula>NOT(ISERROR(SEARCH("Alto",E78)))</formula>
    </cfRule>
    <cfRule type="colorScale" priority="2868">
      <colorScale>
        <cfvo type="min"/>
        <cfvo type="max"/>
        <color theme="4" tint="0.59999389629810485"/>
        <color rgb="FF0070C0"/>
      </colorScale>
    </cfRule>
    <cfRule type="containsText" dxfId="5153" priority="2869" operator="containsText" text="Baixo">
      <formula>NOT(ISERROR(SEARCH("Baixo",E78)))</formula>
    </cfRule>
    <cfRule type="containsText" dxfId="5152" priority="2870" operator="containsText" text="Médio">
      <formula>NOT(ISERROR(SEARCH("Médio",E78)))</formula>
    </cfRule>
    <cfRule type="containsText" dxfId="5151" priority="2871" operator="containsText" text="Alto">
      <formula>NOT(ISERROR(SEARCH("Alto",E78)))</formula>
    </cfRule>
    <cfRule type="colorScale" priority="2876">
      <colorScale>
        <cfvo type="min"/>
        <cfvo type="max"/>
        <color theme="4" tint="0.59999389629810485"/>
        <color rgb="FF0070C0"/>
      </colorScale>
    </cfRule>
    <cfRule type="containsText" dxfId="5150" priority="2877" operator="containsText" text="Baixo">
      <formula>NOT(ISERROR(SEARCH("Baixo",E78)))</formula>
    </cfRule>
    <cfRule type="containsText" dxfId="5149" priority="2878" operator="containsText" text="Médio">
      <formula>NOT(ISERROR(SEARCH("Médio",E78)))</formula>
    </cfRule>
    <cfRule type="containsText" dxfId="5148" priority="2879" operator="containsText" text="Alto">
      <formula>NOT(ISERROR(SEARCH("Alto",E78)))</formula>
    </cfRule>
    <cfRule type="colorScale" priority="2880">
      <colorScale>
        <cfvo type="min"/>
        <cfvo type="max"/>
        <color theme="4" tint="0.59999389629810485"/>
        <color rgb="FF0070C0"/>
      </colorScale>
    </cfRule>
    <cfRule type="containsText" dxfId="5147" priority="2881" operator="containsText" text="Baixo">
      <formula>NOT(ISERROR(SEARCH("Baixo",E78)))</formula>
    </cfRule>
    <cfRule type="containsText" dxfId="5146" priority="2882" operator="containsText" text="Médio">
      <formula>NOT(ISERROR(SEARCH("Médio",E78)))</formula>
    </cfRule>
    <cfRule type="containsText" dxfId="5145" priority="2883" operator="containsText" text="Alto">
      <formula>NOT(ISERROR(SEARCH("Alto",E78)))</formula>
    </cfRule>
    <cfRule type="colorScale" priority="2884">
      <colorScale>
        <cfvo type="min"/>
        <cfvo type="max"/>
        <color theme="4" tint="0.59999389629810485"/>
        <color rgb="FF0070C0"/>
      </colorScale>
    </cfRule>
    <cfRule type="containsText" dxfId="5144" priority="2885" operator="containsText" text="Baixo">
      <formula>NOT(ISERROR(SEARCH("Baixo",E78)))</formula>
    </cfRule>
    <cfRule type="containsText" dxfId="5143" priority="2886" operator="containsText" text="Médio">
      <formula>NOT(ISERROR(SEARCH("Médio",E78)))</formula>
    </cfRule>
    <cfRule type="containsText" dxfId="5142" priority="2887" operator="containsText" text="Alto">
      <formula>NOT(ISERROR(SEARCH("Alto",E78)))</formula>
    </cfRule>
    <cfRule type="containsText" dxfId="5141" priority="2671" operator="containsText" text="Alto">
      <formula>NOT(ISERROR(SEARCH("Alto",E78)))</formula>
    </cfRule>
    <cfRule type="colorScale" priority="2724">
      <colorScale>
        <cfvo type="min"/>
        <cfvo type="max"/>
        <color theme="4" tint="0.59999389629810485"/>
        <color rgb="FF0070C0"/>
      </colorScale>
    </cfRule>
    <cfRule type="containsText" dxfId="5140" priority="2725" operator="containsText" text="Baixo">
      <formula>NOT(ISERROR(SEARCH("Baixo",E78)))</formula>
    </cfRule>
    <cfRule type="colorScale" priority="2712">
      <colorScale>
        <cfvo type="min"/>
        <cfvo type="max"/>
        <color theme="4" tint="0.59999389629810485"/>
        <color rgb="FF0070C0"/>
      </colorScale>
    </cfRule>
    <cfRule type="colorScale" priority="2896">
      <colorScale>
        <cfvo type="min"/>
        <cfvo type="max"/>
        <color theme="4" tint="0.59999389629810485"/>
        <color rgb="FF0070C0"/>
      </colorScale>
    </cfRule>
    <cfRule type="containsText" dxfId="5139" priority="2897" operator="containsText" text="Baixo">
      <formula>NOT(ISERROR(SEARCH("Baixo",E78)))</formula>
    </cfRule>
    <cfRule type="containsText" dxfId="5138" priority="2898" operator="containsText" text="Médio">
      <formula>NOT(ISERROR(SEARCH("Médio",E78)))</formula>
    </cfRule>
    <cfRule type="containsText" dxfId="5137" priority="2899" operator="containsText" text="Alto">
      <formula>NOT(ISERROR(SEARCH("Alto",E78)))</formula>
    </cfRule>
    <cfRule type="colorScale" priority="2900">
      <colorScale>
        <cfvo type="min"/>
        <cfvo type="max"/>
        <color theme="4" tint="0.59999389629810485"/>
        <color rgb="FF0070C0"/>
      </colorScale>
    </cfRule>
    <cfRule type="containsText" dxfId="5136" priority="2901" operator="containsText" text="Baixo">
      <formula>NOT(ISERROR(SEARCH("Baixo",E78)))</formula>
    </cfRule>
    <cfRule type="containsText" dxfId="5135" priority="2902" operator="containsText" text="Médio">
      <formula>NOT(ISERROR(SEARCH("Médio",E78)))</formula>
    </cfRule>
    <cfRule type="containsText" dxfId="5134" priority="2903" operator="containsText" text="Alto">
      <formula>NOT(ISERROR(SEARCH("Alto",E78)))</formula>
    </cfRule>
    <cfRule type="colorScale" priority="2904">
      <colorScale>
        <cfvo type="min"/>
        <cfvo type="max"/>
        <color theme="4" tint="0.59999389629810485"/>
        <color rgb="FF0070C0"/>
      </colorScale>
    </cfRule>
    <cfRule type="containsText" dxfId="5133" priority="2905" operator="containsText" text="Baixo">
      <formula>NOT(ISERROR(SEARCH("Baixo",E78)))</formula>
    </cfRule>
    <cfRule type="containsText" dxfId="5132" priority="2906" operator="containsText" text="Médio">
      <formula>NOT(ISERROR(SEARCH("Médio",E78)))</formula>
    </cfRule>
    <cfRule type="containsText" dxfId="5131" priority="2907" operator="containsText" text="Alto">
      <formula>NOT(ISERROR(SEARCH("Alto",E78)))</formula>
    </cfRule>
    <cfRule type="colorScale" priority="2908">
      <colorScale>
        <cfvo type="min"/>
        <cfvo type="max"/>
        <color theme="4" tint="0.59999389629810485"/>
        <color rgb="FF0070C0"/>
      </colorScale>
    </cfRule>
    <cfRule type="containsText" dxfId="5130" priority="2909" operator="containsText" text="Baixo">
      <formula>NOT(ISERROR(SEARCH("Baixo",E78)))</formula>
    </cfRule>
    <cfRule type="containsText" dxfId="5129" priority="2910" operator="containsText" text="Médio">
      <formula>NOT(ISERROR(SEARCH("Médio",E78)))</formula>
    </cfRule>
    <cfRule type="containsText" dxfId="5128" priority="2911" operator="containsText" text="Alto">
      <formula>NOT(ISERROR(SEARCH("Alto",E78)))</formula>
    </cfRule>
    <cfRule type="containsText" dxfId="5127" priority="2726" operator="containsText" text="Médio">
      <formula>NOT(ISERROR(SEARCH("Médio",E78)))</formula>
    </cfRule>
    <cfRule type="containsText" dxfId="5126" priority="2727" operator="containsText" text="Alto">
      <formula>NOT(ISERROR(SEARCH("Alto",E78)))</formula>
    </cfRule>
    <cfRule type="colorScale" priority="2728">
      <colorScale>
        <cfvo type="min"/>
        <cfvo type="max"/>
        <color theme="4" tint="0.59999389629810485"/>
        <color rgb="FF0070C0"/>
      </colorScale>
    </cfRule>
    <cfRule type="containsText" dxfId="5125" priority="2729" operator="containsText" text="Baixo">
      <formula>NOT(ISERROR(SEARCH("Baixo",E78)))</formula>
    </cfRule>
    <cfRule type="colorScale" priority="2916">
      <colorScale>
        <cfvo type="min"/>
        <cfvo type="max"/>
        <color theme="4" tint="0.59999389629810485"/>
        <color rgb="FF0070C0"/>
      </colorScale>
    </cfRule>
    <cfRule type="containsText" dxfId="5124" priority="2917" operator="containsText" text="Baixo">
      <formula>NOT(ISERROR(SEARCH("Baixo",E78)))</formula>
    </cfRule>
    <cfRule type="containsText" dxfId="5123" priority="2918" operator="containsText" text="Médio">
      <formula>NOT(ISERROR(SEARCH("Médio",E78)))</formula>
    </cfRule>
    <cfRule type="containsText" dxfId="5122" priority="2919" operator="containsText" text="Alto">
      <formula>NOT(ISERROR(SEARCH("Alto",E78)))</formula>
    </cfRule>
    <cfRule type="containsText" dxfId="5121" priority="2730" operator="containsText" text="Médio">
      <formula>NOT(ISERROR(SEARCH("Médio",E78)))</formula>
    </cfRule>
    <cfRule type="containsText" dxfId="5120" priority="2731" operator="containsText" text="Alto">
      <formula>NOT(ISERROR(SEARCH("Alto",E78)))</formula>
    </cfRule>
    <cfRule type="colorScale" priority="2688">
      <colorScale>
        <cfvo type="min"/>
        <cfvo type="max"/>
        <color theme="4" tint="0.59999389629810485"/>
        <color rgb="FF0070C0"/>
      </colorScale>
    </cfRule>
    <cfRule type="containsText" dxfId="5119" priority="2689" operator="containsText" text="Baixo">
      <formula>NOT(ISERROR(SEARCH("Baixo",E78)))</formula>
    </cfRule>
    <cfRule type="colorScale" priority="2924">
      <colorScale>
        <cfvo type="min"/>
        <cfvo type="max"/>
        <color theme="4" tint="0.59999389629810485"/>
        <color rgb="FF0070C0"/>
      </colorScale>
    </cfRule>
    <cfRule type="containsText" dxfId="5118" priority="2925" operator="containsText" text="Baixo">
      <formula>NOT(ISERROR(SEARCH("Baixo",E78)))</formula>
    </cfRule>
    <cfRule type="containsText" dxfId="5117" priority="2926" operator="containsText" text="Médio">
      <formula>NOT(ISERROR(SEARCH("Médio",E78)))</formula>
    </cfRule>
    <cfRule type="containsText" dxfId="5116" priority="2927" operator="containsText" text="Alto">
      <formula>NOT(ISERROR(SEARCH("Alto",E78)))</formula>
    </cfRule>
    <cfRule type="colorScale" priority="2668">
      <colorScale>
        <cfvo type="min"/>
        <cfvo type="max"/>
        <color theme="4" tint="0.59999389629810485"/>
        <color rgb="FF0070C0"/>
      </colorScale>
    </cfRule>
    <cfRule type="containsText" dxfId="5115" priority="2713" operator="containsText" text="Baixo">
      <formula>NOT(ISERROR(SEARCH("Baixo",E78)))</formula>
    </cfRule>
    <cfRule type="containsText" dxfId="5114" priority="2714" operator="containsText" text="Médio">
      <formula>NOT(ISERROR(SEARCH("Médio",E78)))</formula>
    </cfRule>
    <cfRule type="containsText" dxfId="5113" priority="2715" operator="containsText" text="Alto">
      <formula>NOT(ISERROR(SEARCH("Alto",E78)))</formula>
    </cfRule>
    <cfRule type="containsText" dxfId="5112" priority="2690" operator="containsText" text="Médio">
      <formula>NOT(ISERROR(SEARCH("Médio",E78)))</formula>
    </cfRule>
    <cfRule type="colorScale" priority="2740">
      <colorScale>
        <cfvo type="min"/>
        <cfvo type="max"/>
        <color theme="4" tint="0.59999389629810485"/>
        <color rgb="FF0070C0"/>
      </colorScale>
    </cfRule>
  </conditionalFormatting>
  <conditionalFormatting sqref="E80">
    <cfRule type="containsText" dxfId="5111" priority="2945" operator="containsText" text="Baixo">
      <formula>NOT(ISERROR(SEARCH("Baixo",E80)))</formula>
    </cfRule>
    <cfRule type="containsText" dxfId="5110" priority="2946" operator="containsText" text="Médio">
      <formula>NOT(ISERROR(SEARCH("Médio",E80)))</formula>
    </cfRule>
    <cfRule type="containsText" dxfId="5109" priority="2947" operator="containsText" text="Alto">
      <formula>NOT(ISERROR(SEARCH("Alto",E80)))</formula>
    </cfRule>
    <cfRule type="colorScale" priority="2944">
      <colorScale>
        <cfvo type="min"/>
        <cfvo type="max"/>
        <color theme="4" tint="0.59999389629810485"/>
        <color rgb="FF0070C0"/>
      </colorScale>
    </cfRule>
  </conditionalFormatting>
  <conditionalFormatting sqref="E81">
    <cfRule type="containsText" dxfId="5108" priority="3073" operator="containsText" text="Baixo">
      <formula>NOT(ISERROR(SEARCH("Baixo",E81)))</formula>
    </cfRule>
    <cfRule type="colorScale" priority="3072">
      <colorScale>
        <cfvo type="min"/>
        <cfvo type="max"/>
        <color theme="4" tint="0.59999389629810485"/>
        <color rgb="FF0070C0"/>
      </colorScale>
    </cfRule>
    <cfRule type="containsText" dxfId="5107" priority="3075" operator="containsText" text="Alto">
      <formula>NOT(ISERROR(SEARCH("Alto",E81)))</formula>
    </cfRule>
    <cfRule type="colorScale" priority="3024">
      <colorScale>
        <cfvo type="min"/>
        <cfvo type="max"/>
        <color theme="4" tint="0.59999389629810485"/>
        <color rgb="FF0070C0"/>
      </colorScale>
    </cfRule>
    <cfRule type="containsText" dxfId="5106" priority="3025" operator="containsText" text="Baixo">
      <formula>NOT(ISERROR(SEARCH("Baixo",E81)))</formula>
    </cfRule>
    <cfRule type="containsText" dxfId="5105" priority="3026" operator="containsText" text="Médio">
      <formula>NOT(ISERROR(SEARCH("Médio",E81)))</formula>
    </cfRule>
    <cfRule type="containsText" dxfId="5104" priority="3027" operator="containsText" text="Alto">
      <formula>NOT(ISERROR(SEARCH("Alto",E81)))</formula>
    </cfRule>
    <cfRule type="colorScale" priority="2940">
      <colorScale>
        <cfvo type="min"/>
        <cfvo type="max"/>
        <color theme="4" tint="0.59999389629810485"/>
        <color rgb="FF0070C0"/>
      </colorScale>
    </cfRule>
    <cfRule type="containsText" dxfId="5103" priority="2941" operator="containsText" text="Baixo">
      <formula>NOT(ISERROR(SEARCH("Baixo",E81)))</formula>
    </cfRule>
    <cfRule type="containsText" dxfId="5102" priority="2942" operator="containsText" text="Médio">
      <formula>NOT(ISERROR(SEARCH("Médio",E81)))</formula>
    </cfRule>
    <cfRule type="containsText" dxfId="5101" priority="2943" operator="containsText" text="Alto">
      <formula>NOT(ISERROR(SEARCH("Alto",E81)))</formula>
    </cfRule>
    <cfRule type="containsText" dxfId="5100" priority="3074" operator="containsText" text="Médio">
      <formula>NOT(ISERROR(SEARCH("Médio",E81)))</formula>
    </cfRule>
  </conditionalFormatting>
  <conditionalFormatting sqref="E82">
    <cfRule type="containsText" dxfId="5099" priority="2999" operator="containsText" text="Alto">
      <formula>NOT(ISERROR(SEARCH("Alto",E82)))</formula>
    </cfRule>
    <cfRule type="containsText" dxfId="5098" priority="3113" operator="containsText" text="Baixo">
      <formula>NOT(ISERROR(SEARCH("Baixo",E82)))</formula>
    </cfRule>
    <cfRule type="containsText" dxfId="5097" priority="3114" operator="containsText" text="Médio">
      <formula>NOT(ISERROR(SEARCH("Médio",E82)))</formula>
    </cfRule>
    <cfRule type="containsText" dxfId="5096" priority="3021" operator="containsText" text="Baixo">
      <formula>NOT(ISERROR(SEARCH("Baixo",E82)))</formula>
    </cfRule>
    <cfRule type="containsText" dxfId="5095" priority="3022" operator="containsText" text="Médio">
      <formula>NOT(ISERROR(SEARCH("Médio",E82)))</formula>
    </cfRule>
    <cfRule type="colorScale" priority="2936">
      <colorScale>
        <cfvo type="min"/>
        <cfvo type="max"/>
        <color theme="4" tint="0.59999389629810485"/>
        <color rgb="FF0070C0"/>
      </colorScale>
    </cfRule>
    <cfRule type="containsText" dxfId="5094" priority="2937" operator="containsText" text="Baixo">
      <formula>NOT(ISERROR(SEARCH("Baixo",E82)))</formula>
    </cfRule>
    <cfRule type="containsText" dxfId="5093" priority="2938" operator="containsText" text="Médio">
      <formula>NOT(ISERROR(SEARCH("Médio",E82)))</formula>
    </cfRule>
    <cfRule type="containsText" dxfId="5092" priority="2939" operator="containsText" text="Alto">
      <formula>NOT(ISERROR(SEARCH("Alto",E82)))</formula>
    </cfRule>
    <cfRule type="containsText" dxfId="5091" priority="2998" operator="containsText" text="Médio">
      <formula>NOT(ISERROR(SEARCH("Médio",E82)))</formula>
    </cfRule>
    <cfRule type="containsText" dxfId="5090" priority="3023" operator="containsText" text="Alto">
      <formula>NOT(ISERROR(SEARCH("Alto",E82)))</formula>
    </cfRule>
    <cfRule type="containsText" dxfId="5089" priority="3115" operator="containsText" text="Alto">
      <formula>NOT(ISERROR(SEARCH("Alto",E82)))</formula>
    </cfRule>
    <cfRule type="colorScale" priority="3160">
      <colorScale>
        <cfvo type="min"/>
        <cfvo type="max"/>
        <color theme="4" tint="0.59999389629810485"/>
        <color rgb="FF0070C0"/>
      </colorScale>
    </cfRule>
    <cfRule type="containsText" dxfId="5088" priority="3161" operator="containsText" text="Baixo">
      <formula>NOT(ISERROR(SEARCH("Baixo",E82)))</formula>
    </cfRule>
    <cfRule type="containsText" dxfId="5087" priority="3162" operator="containsText" text="Médio">
      <formula>NOT(ISERROR(SEARCH("Médio",E82)))</formula>
    </cfRule>
    <cfRule type="colorScale" priority="3020">
      <colorScale>
        <cfvo type="min"/>
        <cfvo type="max"/>
        <color theme="4" tint="0.59999389629810485"/>
        <color rgb="FF0070C0"/>
      </colorScale>
    </cfRule>
    <cfRule type="colorScale" priority="2996">
      <colorScale>
        <cfvo type="min"/>
        <cfvo type="max"/>
        <color theme="4" tint="0.59999389629810485"/>
        <color rgb="FF0070C0"/>
      </colorScale>
    </cfRule>
    <cfRule type="containsText" dxfId="5086" priority="2997" operator="containsText" text="Baixo">
      <formula>NOT(ISERROR(SEARCH("Baixo",E82)))</formula>
    </cfRule>
    <cfRule type="colorScale" priority="2956">
      <colorScale>
        <cfvo type="min"/>
        <cfvo type="max"/>
        <color theme="4" tint="0.59999389629810485"/>
        <color rgb="FF0070C0"/>
      </colorScale>
    </cfRule>
    <cfRule type="containsText" dxfId="5085" priority="2957" operator="containsText" text="Baixo">
      <formula>NOT(ISERROR(SEARCH("Baixo",E82)))</formula>
    </cfRule>
    <cfRule type="containsText" dxfId="5084" priority="2958" operator="containsText" text="Médio">
      <formula>NOT(ISERROR(SEARCH("Médio",E82)))</formula>
    </cfRule>
    <cfRule type="containsText" dxfId="5083" priority="2959" operator="containsText" text="Alto">
      <formula>NOT(ISERROR(SEARCH("Alto",E82)))</formula>
    </cfRule>
    <cfRule type="colorScale" priority="2980">
      <colorScale>
        <cfvo type="min"/>
        <cfvo type="max"/>
        <color theme="4" tint="0.59999389629810485"/>
        <color rgb="FF0070C0"/>
      </colorScale>
    </cfRule>
    <cfRule type="containsText" dxfId="5082" priority="2981" operator="containsText" text="Baixo">
      <formula>NOT(ISERROR(SEARCH("Baixo",E82)))</formula>
    </cfRule>
    <cfRule type="containsText" dxfId="5081" priority="2982" operator="containsText" text="Médio">
      <formula>NOT(ISERROR(SEARCH("Médio",E82)))</formula>
    </cfRule>
    <cfRule type="containsText" dxfId="5080" priority="2983" operator="containsText" text="Alto">
      <formula>NOT(ISERROR(SEARCH("Alto",E82)))</formula>
    </cfRule>
    <cfRule type="containsText" dxfId="5079" priority="3163" operator="containsText" text="Alto">
      <formula>NOT(ISERROR(SEARCH("Alto",E82)))</formula>
    </cfRule>
    <cfRule type="colorScale" priority="3068">
      <colorScale>
        <cfvo type="min"/>
        <cfvo type="max"/>
        <color theme="4" tint="0.59999389629810485"/>
        <color rgb="FF0070C0"/>
      </colorScale>
    </cfRule>
    <cfRule type="containsText" dxfId="5078" priority="3069" operator="containsText" text="Baixo">
      <formula>NOT(ISERROR(SEARCH("Baixo",E82)))</formula>
    </cfRule>
    <cfRule type="containsText" dxfId="5077" priority="3070" operator="containsText" text="Médio">
      <formula>NOT(ISERROR(SEARCH("Médio",E82)))</formula>
    </cfRule>
    <cfRule type="containsText" dxfId="5076" priority="3071" operator="containsText" text="Alto">
      <formula>NOT(ISERROR(SEARCH("Alto",E82)))</formula>
    </cfRule>
    <cfRule type="colorScale" priority="3112">
      <colorScale>
        <cfvo type="min"/>
        <cfvo type="max"/>
        <color theme="4" tint="0.59999389629810485"/>
        <color rgb="FF0070C0"/>
      </colorScale>
    </cfRule>
  </conditionalFormatting>
  <conditionalFormatting sqref="E83">
    <cfRule type="colorScale" priority="2932">
      <colorScale>
        <cfvo type="min"/>
        <cfvo type="max"/>
        <color theme="4" tint="0.59999389629810485"/>
        <color rgb="FF0070C0"/>
      </colorScale>
    </cfRule>
    <cfRule type="containsText" dxfId="5075" priority="2933" operator="containsText" text="Baixo">
      <formula>NOT(ISERROR(SEARCH("Baixo",E83)))</formula>
    </cfRule>
    <cfRule type="containsText" dxfId="5074" priority="2934" operator="containsText" text="Médio">
      <formula>NOT(ISERROR(SEARCH("Médio",E83)))</formula>
    </cfRule>
    <cfRule type="containsText" dxfId="5073" priority="2935" operator="containsText" text="Alto">
      <formula>NOT(ISERROR(SEARCH("Alto",E83)))</formula>
    </cfRule>
    <cfRule type="colorScale" priority="2976">
      <colorScale>
        <cfvo type="min"/>
        <cfvo type="max"/>
        <color theme="4" tint="0.59999389629810485"/>
        <color rgb="FF0070C0"/>
      </colorScale>
    </cfRule>
    <cfRule type="containsText" dxfId="5072" priority="2977" operator="containsText" text="Baixo">
      <formula>NOT(ISERROR(SEARCH("Baixo",E83)))</formula>
    </cfRule>
    <cfRule type="containsText" dxfId="5071" priority="2978" operator="containsText" text="Médio">
      <formula>NOT(ISERROR(SEARCH("Médio",E83)))</formula>
    </cfRule>
    <cfRule type="containsText" dxfId="5070" priority="2979" operator="containsText" text="Alto">
      <formula>NOT(ISERROR(SEARCH("Alto",E83)))</formula>
    </cfRule>
    <cfRule type="colorScale" priority="2952">
      <colorScale>
        <cfvo type="min"/>
        <cfvo type="max"/>
        <color theme="4" tint="0.59999389629810485"/>
        <color rgb="FF0070C0"/>
      </colorScale>
    </cfRule>
    <cfRule type="containsText" dxfId="5069" priority="2953" operator="containsText" text="Baixo">
      <formula>NOT(ISERROR(SEARCH("Baixo",E83)))</formula>
    </cfRule>
    <cfRule type="containsText" dxfId="5068" priority="3019" operator="containsText" text="Alto">
      <formula>NOT(ISERROR(SEARCH("Alto",E83)))</formula>
    </cfRule>
    <cfRule type="containsText" dxfId="5067" priority="2955" operator="containsText" text="Alto">
      <formula>NOT(ISERROR(SEARCH("Alto",E83)))</formula>
    </cfRule>
    <cfRule type="colorScale" priority="2992">
      <colorScale>
        <cfvo type="min"/>
        <cfvo type="max"/>
        <color theme="4" tint="0.59999389629810485"/>
        <color rgb="FF0070C0"/>
      </colorScale>
    </cfRule>
    <cfRule type="containsText" dxfId="5066" priority="2993" operator="containsText" text="Baixo">
      <formula>NOT(ISERROR(SEARCH("Baixo",E83)))</formula>
    </cfRule>
    <cfRule type="containsText" dxfId="5065" priority="2994" operator="containsText" text="Médio">
      <formula>NOT(ISERROR(SEARCH("Médio",E83)))</formula>
    </cfRule>
    <cfRule type="containsText" dxfId="5064" priority="2995" operator="containsText" text="Alto">
      <formula>NOT(ISERROR(SEARCH("Alto",E83)))</formula>
    </cfRule>
    <cfRule type="colorScale" priority="2968">
      <colorScale>
        <cfvo type="min"/>
        <cfvo type="max"/>
        <color theme="4" tint="0.59999389629810485"/>
        <color rgb="FF0070C0"/>
      </colorScale>
    </cfRule>
    <cfRule type="containsText" dxfId="5063" priority="2969" operator="containsText" text="Baixo">
      <formula>NOT(ISERROR(SEARCH("Baixo",E83)))</formula>
    </cfRule>
    <cfRule type="containsText" dxfId="5062" priority="2970" operator="containsText" text="Médio">
      <formula>NOT(ISERROR(SEARCH("Médio",E83)))</formula>
    </cfRule>
    <cfRule type="containsText" dxfId="5061" priority="2971" operator="containsText" text="Alto">
      <formula>NOT(ISERROR(SEARCH("Alto",E83)))</formula>
    </cfRule>
    <cfRule type="colorScale" priority="3032">
      <colorScale>
        <cfvo type="min"/>
        <cfvo type="max"/>
        <color theme="4" tint="0.59999389629810485"/>
        <color rgb="FF0070C0"/>
      </colorScale>
    </cfRule>
    <cfRule type="containsText" dxfId="5060" priority="3033" operator="containsText" text="Baixo">
      <formula>NOT(ISERROR(SEARCH("Baixo",E83)))</formula>
    </cfRule>
    <cfRule type="containsText" dxfId="5059" priority="3034" operator="containsText" text="Médio">
      <formula>NOT(ISERROR(SEARCH("Médio",E83)))</formula>
    </cfRule>
    <cfRule type="containsText" dxfId="5058" priority="3035" operator="containsText" text="Alto">
      <formula>NOT(ISERROR(SEARCH("Alto",E83)))</formula>
    </cfRule>
    <cfRule type="colorScale" priority="3044">
      <colorScale>
        <cfvo type="min"/>
        <cfvo type="max"/>
        <color theme="4" tint="0.59999389629810485"/>
        <color rgb="FF0070C0"/>
      </colorScale>
    </cfRule>
    <cfRule type="containsText" dxfId="5057" priority="3045" operator="containsText" text="Baixo">
      <formula>NOT(ISERROR(SEARCH("Baixo",E83)))</formula>
    </cfRule>
    <cfRule type="containsText" dxfId="5056" priority="3046" operator="containsText" text="Médio">
      <formula>NOT(ISERROR(SEARCH("Médio",E83)))</formula>
    </cfRule>
    <cfRule type="containsText" dxfId="5055" priority="3082" operator="containsText" text="Médio">
      <formula>NOT(ISERROR(SEARCH("Médio",E83)))</formula>
    </cfRule>
    <cfRule type="containsText" dxfId="5054" priority="3083" operator="containsText" text="Alto">
      <formula>NOT(ISERROR(SEARCH("Alto",E83)))</formula>
    </cfRule>
    <cfRule type="colorScale" priority="3092">
      <colorScale>
        <cfvo type="min"/>
        <cfvo type="max"/>
        <color theme="4" tint="0.59999389629810485"/>
        <color rgb="FF0070C0"/>
      </colorScale>
    </cfRule>
    <cfRule type="containsText" dxfId="5053" priority="3093" operator="containsText" text="Baixo">
      <formula>NOT(ISERROR(SEARCH("Baixo",E83)))</formula>
    </cfRule>
    <cfRule type="containsText" dxfId="5052" priority="3094" operator="containsText" text="Médio">
      <formula>NOT(ISERROR(SEARCH("Médio",E83)))</formula>
    </cfRule>
    <cfRule type="containsText" dxfId="5051" priority="3095" operator="containsText" text="Alto">
      <formula>NOT(ISERROR(SEARCH("Alto",E83)))</formula>
    </cfRule>
    <cfRule type="colorScale" priority="3100">
      <colorScale>
        <cfvo type="min"/>
        <cfvo type="max"/>
        <color theme="4" tint="0.59999389629810485"/>
        <color rgb="FF0070C0"/>
      </colorScale>
    </cfRule>
    <cfRule type="containsText" dxfId="5050" priority="3101" operator="containsText" text="Baixo">
      <formula>NOT(ISERROR(SEARCH("Baixo",E83)))</formula>
    </cfRule>
    <cfRule type="containsText" dxfId="5049" priority="3102" operator="containsText" text="Médio">
      <formula>NOT(ISERROR(SEARCH("Médio",E83)))</formula>
    </cfRule>
    <cfRule type="containsText" dxfId="5048" priority="3103" operator="containsText" text="Alto">
      <formula>NOT(ISERROR(SEARCH("Alto",E83)))</formula>
    </cfRule>
    <cfRule type="colorScale" priority="3108">
      <colorScale>
        <cfvo type="min"/>
        <cfvo type="max"/>
        <color theme="4" tint="0.59999389629810485"/>
        <color rgb="FF0070C0"/>
      </colorScale>
    </cfRule>
    <cfRule type="containsText" dxfId="5047" priority="3109" operator="containsText" text="Baixo">
      <formula>NOT(ISERROR(SEARCH("Baixo",E83)))</formula>
    </cfRule>
    <cfRule type="containsText" dxfId="5046" priority="3110" operator="containsText" text="Médio">
      <formula>NOT(ISERROR(SEARCH("Médio",E83)))</formula>
    </cfRule>
    <cfRule type="containsText" dxfId="5045" priority="3111" operator="containsText" text="Alto">
      <formula>NOT(ISERROR(SEARCH("Alto",E83)))</formula>
    </cfRule>
    <cfRule type="colorScale" priority="3064">
      <colorScale>
        <cfvo type="min"/>
        <cfvo type="max"/>
        <color theme="4" tint="0.59999389629810485"/>
        <color rgb="FF0070C0"/>
      </colorScale>
    </cfRule>
    <cfRule type="containsText" dxfId="5044" priority="3065" operator="containsText" text="Baixo">
      <formula>NOT(ISERROR(SEARCH("Baixo",E83)))</formula>
    </cfRule>
    <cfRule type="containsText" dxfId="5043" priority="3066" operator="containsText" text="Médio">
      <formula>NOT(ISERROR(SEARCH("Médio",E83)))</formula>
    </cfRule>
    <cfRule type="containsText" dxfId="5042" priority="3067" operator="containsText" text="Alto">
      <formula>NOT(ISERROR(SEARCH("Alto",E83)))</formula>
    </cfRule>
    <cfRule type="colorScale" priority="3132">
      <colorScale>
        <cfvo type="min"/>
        <cfvo type="max"/>
        <color theme="4" tint="0.59999389629810485"/>
        <color rgb="FF0070C0"/>
      </colorScale>
    </cfRule>
    <cfRule type="containsText" dxfId="5041" priority="3133" operator="containsText" text="Baixo">
      <formula>NOT(ISERROR(SEARCH("Baixo",E83)))</formula>
    </cfRule>
    <cfRule type="containsText" dxfId="5040" priority="3134" operator="containsText" text="Médio">
      <formula>NOT(ISERROR(SEARCH("Médio",E83)))</formula>
    </cfRule>
    <cfRule type="containsText" dxfId="5039" priority="3135" operator="containsText" text="Alto">
      <formula>NOT(ISERROR(SEARCH("Alto",E83)))</formula>
    </cfRule>
    <cfRule type="colorScale" priority="3156">
      <colorScale>
        <cfvo type="min"/>
        <cfvo type="max"/>
        <color theme="4" tint="0.59999389629810485"/>
        <color rgb="FF0070C0"/>
      </colorScale>
    </cfRule>
    <cfRule type="containsText" dxfId="5038" priority="3157" operator="containsText" text="Baixo">
      <formula>NOT(ISERROR(SEARCH("Baixo",E83)))</formula>
    </cfRule>
    <cfRule type="containsText" dxfId="5037" priority="3158" operator="containsText" text="Médio">
      <formula>NOT(ISERROR(SEARCH("Médio",E83)))</formula>
    </cfRule>
    <cfRule type="containsText" dxfId="5036" priority="3159" operator="containsText" text="Alto">
      <formula>NOT(ISERROR(SEARCH("Alto",E83)))</formula>
    </cfRule>
    <cfRule type="containsText" dxfId="5035" priority="3054" operator="containsText" text="Médio">
      <formula>NOT(ISERROR(SEARCH("Médio",E83)))</formula>
    </cfRule>
    <cfRule type="containsText" dxfId="5034" priority="3053" operator="containsText" text="Baixo">
      <formula>NOT(ISERROR(SEARCH("Baixo",E83)))</formula>
    </cfRule>
    <cfRule type="colorScale" priority="3052">
      <colorScale>
        <cfvo type="min"/>
        <cfvo type="max"/>
        <color theme="4" tint="0.59999389629810485"/>
        <color rgb="FF0070C0"/>
      </colorScale>
    </cfRule>
    <cfRule type="containsText" dxfId="5033" priority="3055" operator="containsText" text="Alto">
      <formula>NOT(ISERROR(SEARCH("Alto",E83)))</formula>
    </cfRule>
    <cfRule type="colorScale" priority="3240">
      <colorScale>
        <cfvo type="min"/>
        <cfvo type="max"/>
        <color theme="4" tint="0.59999389629810485"/>
        <color rgb="FF0070C0"/>
      </colorScale>
    </cfRule>
    <cfRule type="containsText" dxfId="5032" priority="3241" operator="containsText" text="Baixo">
      <formula>NOT(ISERROR(SEARCH("Baixo",E83)))</formula>
    </cfRule>
    <cfRule type="containsText" dxfId="5031" priority="3242" operator="containsText" text="Médio">
      <formula>NOT(ISERROR(SEARCH("Médio",E83)))</formula>
    </cfRule>
    <cfRule type="containsText" dxfId="5030" priority="3243" operator="containsText" text="Alto">
      <formula>NOT(ISERROR(SEARCH("Alto",E83)))</formula>
    </cfRule>
    <cfRule type="colorScale" priority="3288">
      <colorScale>
        <cfvo type="min"/>
        <cfvo type="max"/>
        <color theme="4" tint="0.59999389629810485"/>
        <color rgb="FF0070C0"/>
      </colorScale>
    </cfRule>
    <cfRule type="containsText" dxfId="5029" priority="3289" operator="containsText" text="Baixo">
      <formula>NOT(ISERROR(SEARCH("Baixo",E83)))</formula>
    </cfRule>
    <cfRule type="containsText" dxfId="5028" priority="3290" operator="containsText" text="Médio">
      <formula>NOT(ISERROR(SEARCH("Médio",E83)))</formula>
    </cfRule>
    <cfRule type="containsText" dxfId="5027" priority="3291" operator="containsText" text="Alto">
      <formula>NOT(ISERROR(SEARCH("Alto",E83)))</formula>
    </cfRule>
    <cfRule type="containsText" dxfId="5026" priority="3047" operator="containsText" text="Alto">
      <formula>NOT(ISERROR(SEARCH("Alto",E83)))</formula>
    </cfRule>
    <cfRule type="containsText" dxfId="5025" priority="3017" operator="containsText" text="Baixo">
      <formula>NOT(ISERROR(SEARCH("Baixo",E83)))</formula>
    </cfRule>
    <cfRule type="colorScale" priority="3016">
      <colorScale>
        <cfvo type="min"/>
        <cfvo type="max"/>
        <color theme="4" tint="0.59999389629810485"/>
        <color rgb="FF0070C0"/>
      </colorScale>
    </cfRule>
    <cfRule type="containsText" dxfId="5024" priority="3018" operator="containsText" text="Médio">
      <formula>NOT(ISERROR(SEARCH("Médio",E83)))</formula>
    </cfRule>
    <cfRule type="colorScale" priority="3080">
      <colorScale>
        <cfvo type="min"/>
        <cfvo type="max"/>
        <color theme="4" tint="0.59999389629810485"/>
        <color rgb="FF0070C0"/>
      </colorScale>
    </cfRule>
    <cfRule type="containsText" dxfId="5023" priority="3081" operator="containsText" text="Baixo">
      <formula>NOT(ISERROR(SEARCH("Baixo",E83)))</formula>
    </cfRule>
    <cfRule type="containsText" dxfId="5022" priority="2954" operator="containsText" text="Médio">
      <formula>NOT(ISERROR(SEARCH("Médio",E83)))</formula>
    </cfRule>
  </conditionalFormatting>
  <conditionalFormatting sqref="E84">
    <cfRule type="containsText" dxfId="5021" priority="2974" operator="containsText" text="Médio">
      <formula>NOT(ISERROR(SEARCH("Médio",E84)))</formula>
    </cfRule>
    <cfRule type="colorScale" priority="3056">
      <colorScale>
        <cfvo type="min"/>
        <cfvo type="max"/>
        <color theme="4" tint="0.59999389629810485"/>
        <color rgb="FF0070C0"/>
      </colorScale>
    </cfRule>
    <cfRule type="containsText" dxfId="5020" priority="3057" operator="containsText" text="Baixo">
      <formula>NOT(ISERROR(SEARCH("Baixo",E84)))</formula>
    </cfRule>
    <cfRule type="containsText" dxfId="5019" priority="3058" operator="containsText" text="Médio">
      <formula>NOT(ISERROR(SEARCH("Médio",E84)))</formula>
    </cfRule>
    <cfRule type="containsText" dxfId="5018" priority="3059" operator="containsText" text="Alto">
      <formula>NOT(ISERROR(SEARCH("Alto",E84)))</formula>
    </cfRule>
    <cfRule type="colorScale" priority="3060">
      <colorScale>
        <cfvo type="min"/>
        <cfvo type="max"/>
        <color theme="4" tint="0.59999389629810485"/>
        <color rgb="FF0070C0"/>
      </colorScale>
    </cfRule>
    <cfRule type="containsText" dxfId="5017" priority="3061" operator="containsText" text="Baixo">
      <formula>NOT(ISERROR(SEARCH("Baixo",E84)))</formula>
    </cfRule>
    <cfRule type="containsText" dxfId="5016" priority="3062" operator="containsText" text="Médio">
      <formula>NOT(ISERROR(SEARCH("Médio",E84)))</formula>
    </cfRule>
    <cfRule type="containsText" dxfId="5015" priority="3063" operator="containsText" text="Alto">
      <formula>NOT(ISERROR(SEARCH("Alto",E84)))</formula>
    </cfRule>
    <cfRule type="containsText" dxfId="5014" priority="2975" operator="containsText" text="Alto">
      <formula>NOT(ISERROR(SEARCH("Alto",E84)))</formula>
    </cfRule>
    <cfRule type="colorScale" priority="2984">
      <colorScale>
        <cfvo type="min"/>
        <cfvo type="max"/>
        <color theme="4" tint="0.59999389629810485"/>
        <color rgb="FF0070C0"/>
      </colorScale>
    </cfRule>
    <cfRule type="containsText" dxfId="5013" priority="2985" operator="containsText" text="Baixo">
      <formula>NOT(ISERROR(SEARCH("Baixo",E84)))</formula>
    </cfRule>
    <cfRule type="containsText" dxfId="5012" priority="2986" operator="containsText" text="Médio">
      <formula>NOT(ISERROR(SEARCH("Médio",E84)))</formula>
    </cfRule>
    <cfRule type="containsText" dxfId="5011" priority="2987" operator="containsText" text="Alto">
      <formula>NOT(ISERROR(SEARCH("Alto",E84)))</formula>
    </cfRule>
    <cfRule type="colorScale" priority="2988">
      <colorScale>
        <cfvo type="min"/>
        <cfvo type="max"/>
        <color theme="4" tint="0.59999389629810485"/>
        <color rgb="FF0070C0"/>
      </colorScale>
    </cfRule>
    <cfRule type="containsText" dxfId="5010" priority="2989" operator="containsText" text="Baixo">
      <formula>NOT(ISERROR(SEARCH("Baixo",E84)))</formula>
    </cfRule>
    <cfRule type="containsText" dxfId="5009" priority="2990" operator="containsText" text="Médio">
      <formula>NOT(ISERROR(SEARCH("Médio",E84)))</formula>
    </cfRule>
    <cfRule type="containsText" dxfId="5008" priority="2991" operator="containsText" text="Alto">
      <formula>NOT(ISERROR(SEARCH("Alto",E84)))</formula>
    </cfRule>
    <cfRule type="colorScale" priority="3000">
      <colorScale>
        <cfvo type="min"/>
        <cfvo type="max"/>
        <color theme="4" tint="0.59999389629810485"/>
        <color rgb="FF0070C0"/>
      </colorScale>
    </cfRule>
    <cfRule type="containsText" dxfId="5007" priority="3001" operator="containsText" text="Baixo">
      <formula>NOT(ISERROR(SEARCH("Baixo",E84)))</formula>
    </cfRule>
    <cfRule type="containsText" dxfId="5006" priority="3002" operator="containsText" text="Médio">
      <formula>NOT(ISERROR(SEARCH("Médio",E84)))</formula>
    </cfRule>
    <cfRule type="colorScale" priority="3076">
      <colorScale>
        <cfvo type="min"/>
        <cfvo type="max"/>
        <color theme="4" tint="0.59999389629810485"/>
        <color rgb="FF0070C0"/>
      </colorScale>
    </cfRule>
    <cfRule type="containsText" dxfId="5005" priority="3077" operator="containsText" text="Baixo">
      <formula>NOT(ISERROR(SEARCH("Baixo",E84)))</formula>
    </cfRule>
    <cfRule type="containsText" dxfId="5004" priority="3078" operator="containsText" text="Médio">
      <formula>NOT(ISERROR(SEARCH("Médio",E84)))</formula>
    </cfRule>
    <cfRule type="containsText" dxfId="5003" priority="3079" operator="containsText" text="Alto">
      <formula>NOT(ISERROR(SEARCH("Alto",E84)))</formula>
    </cfRule>
    <cfRule type="containsText" dxfId="5002" priority="3003" operator="containsText" text="Alto">
      <formula>NOT(ISERROR(SEARCH("Alto",E84)))</formula>
    </cfRule>
    <cfRule type="colorScale" priority="3004">
      <colorScale>
        <cfvo type="min"/>
        <cfvo type="max"/>
        <color theme="4" tint="0.59999389629810485"/>
        <color rgb="FF0070C0"/>
      </colorScale>
    </cfRule>
    <cfRule type="containsText" dxfId="5001" priority="3005" operator="containsText" text="Baixo">
      <formula>NOT(ISERROR(SEARCH("Baixo",E84)))</formula>
    </cfRule>
    <cfRule type="containsText" dxfId="5000" priority="3006" operator="containsText" text="Médio">
      <formula>NOT(ISERROR(SEARCH("Médio",E84)))</formula>
    </cfRule>
    <cfRule type="colorScale" priority="3084">
      <colorScale>
        <cfvo type="min"/>
        <cfvo type="max"/>
        <color theme="4" tint="0.59999389629810485"/>
        <color rgb="FF0070C0"/>
      </colorScale>
    </cfRule>
    <cfRule type="containsText" dxfId="4999" priority="3085" operator="containsText" text="Baixo">
      <formula>NOT(ISERROR(SEARCH("Baixo",E84)))</formula>
    </cfRule>
    <cfRule type="containsText" dxfId="4998" priority="3086" operator="containsText" text="Médio">
      <formula>NOT(ISERROR(SEARCH("Médio",E84)))</formula>
    </cfRule>
    <cfRule type="containsText" dxfId="4997" priority="3087" operator="containsText" text="Alto">
      <formula>NOT(ISERROR(SEARCH("Alto",E84)))</formula>
    </cfRule>
    <cfRule type="colorScale" priority="3088">
      <colorScale>
        <cfvo type="min"/>
        <cfvo type="max"/>
        <color theme="4" tint="0.59999389629810485"/>
        <color rgb="FF0070C0"/>
      </colorScale>
    </cfRule>
    <cfRule type="containsText" dxfId="4996" priority="3089" operator="containsText" text="Baixo">
      <formula>NOT(ISERROR(SEARCH("Baixo",E84)))</formula>
    </cfRule>
    <cfRule type="containsText" dxfId="4995" priority="3090" operator="containsText" text="Médio">
      <formula>NOT(ISERROR(SEARCH("Médio",E84)))</formula>
    </cfRule>
    <cfRule type="containsText" dxfId="4994" priority="3091" operator="containsText" text="Alto">
      <formula>NOT(ISERROR(SEARCH("Alto",E84)))</formula>
    </cfRule>
    <cfRule type="containsText" dxfId="4993" priority="3007" operator="containsText" text="Alto">
      <formula>NOT(ISERROR(SEARCH("Alto",E84)))</formula>
    </cfRule>
    <cfRule type="colorScale" priority="3008">
      <colorScale>
        <cfvo type="min"/>
        <cfvo type="max"/>
        <color theme="4" tint="0.59999389629810485"/>
        <color rgb="FF0070C0"/>
      </colorScale>
    </cfRule>
    <cfRule type="containsText" dxfId="4992" priority="3009" operator="containsText" text="Baixo">
      <formula>NOT(ISERROR(SEARCH("Baixo",E84)))</formula>
    </cfRule>
    <cfRule type="containsText" dxfId="4991" priority="3010" operator="containsText" text="Médio">
      <formula>NOT(ISERROR(SEARCH("Médio",E84)))</formula>
    </cfRule>
    <cfRule type="colorScale" priority="3096">
      <colorScale>
        <cfvo type="min"/>
        <cfvo type="max"/>
        <color theme="4" tint="0.59999389629810485"/>
        <color rgb="FF0070C0"/>
      </colorScale>
    </cfRule>
    <cfRule type="containsText" dxfId="4990" priority="3097" operator="containsText" text="Baixo">
      <formula>NOT(ISERROR(SEARCH("Baixo",E84)))</formula>
    </cfRule>
    <cfRule type="containsText" dxfId="4989" priority="3098" operator="containsText" text="Médio">
      <formula>NOT(ISERROR(SEARCH("Médio",E84)))</formula>
    </cfRule>
    <cfRule type="containsText" dxfId="4988" priority="3099" operator="containsText" text="Alto">
      <formula>NOT(ISERROR(SEARCH("Alto",E84)))</formula>
    </cfRule>
    <cfRule type="containsText" dxfId="4987" priority="3011" operator="containsText" text="Alto">
      <formula>NOT(ISERROR(SEARCH("Alto",E84)))</formula>
    </cfRule>
    <cfRule type="colorScale" priority="3012">
      <colorScale>
        <cfvo type="min"/>
        <cfvo type="max"/>
        <color theme="4" tint="0.59999389629810485"/>
        <color rgb="FF0070C0"/>
      </colorScale>
    </cfRule>
    <cfRule type="containsText" dxfId="4986" priority="3013" operator="containsText" text="Baixo">
      <formula>NOT(ISERROR(SEARCH("Baixo",E84)))</formula>
    </cfRule>
    <cfRule type="containsText" dxfId="4985" priority="3014" operator="containsText" text="Médio">
      <formula>NOT(ISERROR(SEARCH("Médio",E84)))</formula>
    </cfRule>
    <cfRule type="colorScale" priority="3104">
      <colorScale>
        <cfvo type="min"/>
        <cfvo type="max"/>
        <color theme="4" tint="0.59999389629810485"/>
        <color rgb="FF0070C0"/>
      </colorScale>
    </cfRule>
    <cfRule type="containsText" dxfId="4984" priority="3105" operator="containsText" text="Baixo">
      <formula>NOT(ISERROR(SEARCH("Baixo",E84)))</formula>
    </cfRule>
    <cfRule type="containsText" dxfId="4983" priority="3106" operator="containsText" text="Médio">
      <formula>NOT(ISERROR(SEARCH("Médio",E84)))</formula>
    </cfRule>
    <cfRule type="containsText" dxfId="4982" priority="3107" operator="containsText" text="Alto">
      <formula>NOT(ISERROR(SEARCH("Alto",E84)))</formula>
    </cfRule>
    <cfRule type="containsText" dxfId="4981" priority="3015" operator="containsText" text="Alto">
      <formula>NOT(ISERROR(SEARCH("Alto",E84)))</formula>
    </cfRule>
    <cfRule type="colorScale" priority="2928">
      <colorScale>
        <cfvo type="min"/>
        <cfvo type="max"/>
        <color theme="4" tint="0.59999389629810485"/>
        <color rgb="FF0070C0"/>
      </colorScale>
    </cfRule>
    <cfRule type="containsText" dxfId="4980" priority="2929" operator="containsText" text="Baixo">
      <formula>NOT(ISERROR(SEARCH("Baixo",E84)))</formula>
    </cfRule>
    <cfRule type="containsText" dxfId="4979" priority="2930" operator="containsText" text="Médio">
      <formula>NOT(ISERROR(SEARCH("Médio",E84)))</formula>
    </cfRule>
    <cfRule type="containsText" dxfId="4978" priority="2931" operator="containsText" text="Alto">
      <formula>NOT(ISERROR(SEARCH("Alto",E84)))</formula>
    </cfRule>
    <cfRule type="colorScale" priority="2948">
      <colorScale>
        <cfvo type="min"/>
        <cfvo type="max"/>
        <color theme="4" tint="0.59999389629810485"/>
        <color rgb="FF0070C0"/>
      </colorScale>
    </cfRule>
    <cfRule type="containsText" dxfId="4977" priority="2949" operator="containsText" text="Baixo">
      <formula>NOT(ISERROR(SEARCH("Baixo",E84)))</formula>
    </cfRule>
    <cfRule type="containsText" dxfId="4976" priority="2950" operator="containsText" text="Médio">
      <formula>NOT(ISERROR(SEARCH("Médio",E84)))</formula>
    </cfRule>
    <cfRule type="colorScale" priority="3116">
      <colorScale>
        <cfvo type="min"/>
        <cfvo type="max"/>
        <color theme="4" tint="0.59999389629810485"/>
        <color rgb="FF0070C0"/>
      </colorScale>
    </cfRule>
    <cfRule type="containsText" dxfId="4975" priority="3117" operator="containsText" text="Baixo">
      <formula>NOT(ISERROR(SEARCH("Baixo",E84)))</formula>
    </cfRule>
    <cfRule type="containsText" dxfId="4974" priority="3118" operator="containsText" text="Médio">
      <formula>NOT(ISERROR(SEARCH("Médio",E84)))</formula>
    </cfRule>
    <cfRule type="containsText" dxfId="4973" priority="3119" operator="containsText" text="Alto">
      <formula>NOT(ISERROR(SEARCH("Alto",E84)))</formula>
    </cfRule>
    <cfRule type="colorScale" priority="3120">
      <colorScale>
        <cfvo type="min"/>
        <cfvo type="max"/>
        <color theme="4" tint="0.59999389629810485"/>
        <color rgb="FF0070C0"/>
      </colorScale>
    </cfRule>
    <cfRule type="containsText" dxfId="4972" priority="3121" operator="containsText" text="Baixo">
      <formula>NOT(ISERROR(SEARCH("Baixo",E84)))</formula>
    </cfRule>
    <cfRule type="containsText" dxfId="4971" priority="3122" operator="containsText" text="Médio">
      <formula>NOT(ISERROR(SEARCH("Médio",E84)))</formula>
    </cfRule>
    <cfRule type="containsText" dxfId="4970" priority="3123" operator="containsText" text="Alto">
      <formula>NOT(ISERROR(SEARCH("Alto",E84)))</formula>
    </cfRule>
    <cfRule type="colorScale" priority="3124">
      <colorScale>
        <cfvo type="min"/>
        <cfvo type="max"/>
        <color theme="4" tint="0.59999389629810485"/>
        <color rgb="FF0070C0"/>
      </colorScale>
    </cfRule>
    <cfRule type="containsText" dxfId="4969" priority="3125" operator="containsText" text="Baixo">
      <formula>NOT(ISERROR(SEARCH("Baixo",E84)))</formula>
    </cfRule>
    <cfRule type="containsText" dxfId="4968" priority="3126" operator="containsText" text="Médio">
      <formula>NOT(ISERROR(SEARCH("Médio",E84)))</formula>
    </cfRule>
    <cfRule type="containsText" dxfId="4967" priority="3127" operator="containsText" text="Alto">
      <formula>NOT(ISERROR(SEARCH("Alto",E84)))</formula>
    </cfRule>
    <cfRule type="colorScale" priority="3128">
      <colorScale>
        <cfvo type="min"/>
        <cfvo type="max"/>
        <color theme="4" tint="0.59999389629810485"/>
        <color rgb="FF0070C0"/>
      </colorScale>
    </cfRule>
    <cfRule type="containsText" dxfId="4966" priority="3129" operator="containsText" text="Baixo">
      <formula>NOT(ISERROR(SEARCH("Baixo",E84)))</formula>
    </cfRule>
    <cfRule type="containsText" dxfId="4965" priority="3130" operator="containsText" text="Médio">
      <formula>NOT(ISERROR(SEARCH("Médio",E84)))</formula>
    </cfRule>
    <cfRule type="containsText" dxfId="4964" priority="3131" operator="containsText" text="Alto">
      <formula>NOT(ISERROR(SEARCH("Alto",E84)))</formula>
    </cfRule>
    <cfRule type="colorScale" priority="3028">
      <colorScale>
        <cfvo type="min"/>
        <cfvo type="max"/>
        <color theme="4" tint="0.59999389629810485"/>
        <color rgb="FF0070C0"/>
      </colorScale>
    </cfRule>
    <cfRule type="containsText" dxfId="4963" priority="3029" operator="containsText" text="Baixo">
      <formula>NOT(ISERROR(SEARCH("Baixo",E84)))</formula>
    </cfRule>
    <cfRule type="containsText" dxfId="4962" priority="3030" operator="containsText" text="Médio">
      <formula>NOT(ISERROR(SEARCH("Médio",E84)))</formula>
    </cfRule>
    <cfRule type="containsText" dxfId="4961" priority="3031" operator="containsText" text="Alto">
      <formula>NOT(ISERROR(SEARCH("Alto",E84)))</formula>
    </cfRule>
    <cfRule type="colorScale" priority="3136">
      <colorScale>
        <cfvo type="min"/>
        <cfvo type="max"/>
        <color theme="4" tint="0.59999389629810485"/>
        <color rgb="FF0070C0"/>
      </colorScale>
    </cfRule>
    <cfRule type="containsText" dxfId="4960" priority="3137" operator="containsText" text="Baixo">
      <formula>NOT(ISERROR(SEARCH("Baixo",E84)))</formula>
    </cfRule>
    <cfRule type="containsText" dxfId="4959" priority="3138" operator="containsText" text="Médio">
      <formula>NOT(ISERROR(SEARCH("Médio",E84)))</formula>
    </cfRule>
    <cfRule type="containsText" dxfId="4958" priority="3139" operator="containsText" text="Alto">
      <formula>NOT(ISERROR(SEARCH("Alto",E84)))</formula>
    </cfRule>
    <cfRule type="colorScale" priority="3140">
      <colorScale>
        <cfvo type="min"/>
        <cfvo type="max"/>
        <color theme="4" tint="0.59999389629810485"/>
        <color rgb="FF0070C0"/>
      </colorScale>
    </cfRule>
    <cfRule type="containsText" dxfId="4957" priority="3141" operator="containsText" text="Baixo">
      <formula>NOT(ISERROR(SEARCH("Baixo",E84)))</formula>
    </cfRule>
    <cfRule type="containsText" dxfId="4956" priority="3142" operator="containsText" text="Médio">
      <formula>NOT(ISERROR(SEARCH("Médio",E84)))</formula>
    </cfRule>
    <cfRule type="containsText" dxfId="4955" priority="3143" operator="containsText" text="Alto">
      <formula>NOT(ISERROR(SEARCH("Alto",E84)))</formula>
    </cfRule>
    <cfRule type="colorScale" priority="3152">
      <colorScale>
        <cfvo type="min"/>
        <cfvo type="max"/>
        <color theme="4" tint="0.59999389629810485"/>
        <color rgb="FF0070C0"/>
      </colorScale>
    </cfRule>
    <cfRule type="containsText" dxfId="4954" priority="3153" operator="containsText" text="Baixo">
      <formula>NOT(ISERROR(SEARCH("Baixo",E84)))</formula>
    </cfRule>
    <cfRule type="containsText" dxfId="4953" priority="3154" operator="containsText" text="Médio">
      <formula>NOT(ISERROR(SEARCH("Médio",E84)))</formula>
    </cfRule>
    <cfRule type="containsText" dxfId="4952" priority="3155" operator="containsText" text="Alto">
      <formula>NOT(ISERROR(SEARCH("Alto",E84)))</formula>
    </cfRule>
    <cfRule type="containsText" dxfId="4951" priority="2951" operator="containsText" text="Alto">
      <formula>NOT(ISERROR(SEARCH("Alto",E84)))</formula>
    </cfRule>
    <cfRule type="colorScale" priority="2960">
      <colorScale>
        <cfvo type="min"/>
        <cfvo type="max"/>
        <color theme="4" tint="0.59999389629810485"/>
        <color rgb="FF0070C0"/>
      </colorScale>
    </cfRule>
    <cfRule type="containsText" dxfId="4950" priority="2961" operator="containsText" text="Baixo">
      <formula>NOT(ISERROR(SEARCH("Baixo",E84)))</formula>
    </cfRule>
    <cfRule type="containsText" dxfId="4949" priority="2962" operator="containsText" text="Médio">
      <formula>NOT(ISERROR(SEARCH("Médio",E84)))</formula>
    </cfRule>
    <cfRule type="colorScale" priority="3036">
      <colorScale>
        <cfvo type="min"/>
        <cfvo type="max"/>
        <color theme="4" tint="0.59999389629810485"/>
        <color rgb="FF0070C0"/>
      </colorScale>
    </cfRule>
    <cfRule type="containsText" dxfId="4948" priority="3037" operator="containsText" text="Baixo">
      <formula>NOT(ISERROR(SEARCH("Baixo",E84)))</formula>
    </cfRule>
    <cfRule type="containsText" dxfId="4947" priority="3038" operator="containsText" text="Médio">
      <formula>NOT(ISERROR(SEARCH("Médio",E84)))</formula>
    </cfRule>
    <cfRule type="containsText" dxfId="4946" priority="3039" operator="containsText" text="Alto">
      <formula>NOT(ISERROR(SEARCH("Alto",E84)))</formula>
    </cfRule>
    <cfRule type="colorScale" priority="3172">
      <colorScale>
        <cfvo type="min"/>
        <cfvo type="max"/>
        <color theme="4" tint="0.59999389629810485"/>
        <color rgb="FF0070C0"/>
      </colorScale>
    </cfRule>
    <cfRule type="containsText" dxfId="4945" priority="3173" operator="containsText" text="Baixo">
      <formula>NOT(ISERROR(SEARCH("Baixo",E84)))</formula>
    </cfRule>
    <cfRule type="containsText" dxfId="4944" priority="3174" operator="containsText" text="Médio">
      <formula>NOT(ISERROR(SEARCH("Médio",E84)))</formula>
    </cfRule>
    <cfRule type="containsText" dxfId="4943" priority="3175" operator="containsText" text="Alto">
      <formula>NOT(ISERROR(SEARCH("Alto",E84)))</formula>
    </cfRule>
    <cfRule type="colorScale" priority="3196">
      <colorScale>
        <cfvo type="min"/>
        <cfvo type="max"/>
        <color theme="4" tint="0.59999389629810485"/>
        <color rgb="FF0070C0"/>
      </colorScale>
    </cfRule>
    <cfRule type="containsText" dxfId="4942" priority="3197" operator="containsText" text="Baixo">
      <formula>NOT(ISERROR(SEARCH("Baixo",E84)))</formula>
    </cfRule>
    <cfRule type="containsText" dxfId="4941" priority="3198" operator="containsText" text="Médio">
      <formula>NOT(ISERROR(SEARCH("Médio",E84)))</formula>
    </cfRule>
    <cfRule type="containsText" dxfId="4940" priority="3199" operator="containsText" text="Alto">
      <formula>NOT(ISERROR(SEARCH("Alto",E84)))</formula>
    </cfRule>
    <cfRule type="colorScale" priority="3212">
      <colorScale>
        <cfvo type="min"/>
        <cfvo type="max"/>
        <color theme="4" tint="0.59999389629810485"/>
        <color rgb="FF0070C0"/>
      </colorScale>
    </cfRule>
    <cfRule type="containsText" dxfId="4939" priority="3213" operator="containsText" text="Baixo">
      <formula>NOT(ISERROR(SEARCH("Baixo",E84)))</formula>
    </cfRule>
    <cfRule type="containsText" dxfId="4938" priority="3214" operator="containsText" text="Médio">
      <formula>NOT(ISERROR(SEARCH("Médio",E84)))</formula>
    </cfRule>
    <cfRule type="containsText" dxfId="4937" priority="3215" operator="containsText" text="Alto">
      <formula>NOT(ISERROR(SEARCH("Alto",E84)))</formula>
    </cfRule>
    <cfRule type="colorScale" priority="3236">
      <colorScale>
        <cfvo type="min"/>
        <cfvo type="max"/>
        <color theme="4" tint="0.59999389629810485"/>
        <color rgb="FF0070C0"/>
      </colorScale>
    </cfRule>
    <cfRule type="containsText" dxfId="4936" priority="3237" operator="containsText" text="Baixo">
      <formula>NOT(ISERROR(SEARCH("Baixo",E84)))</formula>
    </cfRule>
    <cfRule type="containsText" dxfId="4935" priority="3238" operator="containsText" text="Médio">
      <formula>NOT(ISERROR(SEARCH("Médio",E84)))</formula>
    </cfRule>
    <cfRule type="containsText" dxfId="4934" priority="3239" operator="containsText" text="Alto">
      <formula>NOT(ISERROR(SEARCH("Alto",E84)))</formula>
    </cfRule>
    <cfRule type="colorScale" priority="3040">
      <colorScale>
        <cfvo type="min"/>
        <cfvo type="max"/>
        <color theme="4" tint="0.59999389629810485"/>
        <color rgb="FF0070C0"/>
      </colorScale>
    </cfRule>
    <cfRule type="containsText" dxfId="4933" priority="3041" operator="containsText" text="Baixo">
      <formula>NOT(ISERROR(SEARCH("Baixo",E84)))</formula>
    </cfRule>
    <cfRule type="containsText" dxfId="4932" priority="3042" operator="containsText" text="Médio">
      <formula>NOT(ISERROR(SEARCH("Médio",E84)))</formula>
    </cfRule>
    <cfRule type="containsText" dxfId="4931" priority="3043" operator="containsText" text="Alto">
      <formula>NOT(ISERROR(SEARCH("Alto",E84)))</formula>
    </cfRule>
    <cfRule type="colorScale" priority="3284">
      <colorScale>
        <cfvo type="min"/>
        <cfvo type="max"/>
        <color theme="4" tint="0.59999389629810485"/>
        <color rgb="FF0070C0"/>
      </colorScale>
    </cfRule>
    <cfRule type="containsText" dxfId="4930" priority="3285" operator="containsText" text="Baixo">
      <formula>NOT(ISERROR(SEARCH("Baixo",E84)))</formula>
    </cfRule>
    <cfRule type="containsText" dxfId="4929" priority="3286" operator="containsText" text="Médio">
      <formula>NOT(ISERROR(SEARCH("Médio",E84)))</formula>
    </cfRule>
    <cfRule type="containsText" dxfId="4928" priority="3287" operator="containsText" text="Alto">
      <formula>NOT(ISERROR(SEARCH("Alto",E84)))</formula>
    </cfRule>
    <cfRule type="containsText" dxfId="4927" priority="2963" operator="containsText" text="Alto">
      <formula>NOT(ISERROR(SEARCH("Alto",E84)))</formula>
    </cfRule>
    <cfRule type="colorScale" priority="2964">
      <colorScale>
        <cfvo type="min"/>
        <cfvo type="max"/>
        <color theme="4" tint="0.59999389629810485"/>
        <color rgb="FF0070C0"/>
      </colorScale>
    </cfRule>
    <cfRule type="containsText" dxfId="4926" priority="2965" operator="containsText" text="Baixo">
      <formula>NOT(ISERROR(SEARCH("Baixo",E84)))</formula>
    </cfRule>
    <cfRule type="containsText" dxfId="4925" priority="2966" operator="containsText" text="Médio">
      <formula>NOT(ISERROR(SEARCH("Médio",E84)))</formula>
    </cfRule>
    <cfRule type="colorScale" priority="3328">
      <colorScale>
        <cfvo type="min"/>
        <cfvo type="max"/>
        <color theme="4" tint="0.59999389629810485"/>
        <color rgb="FF0070C0"/>
      </colorScale>
    </cfRule>
    <cfRule type="containsText" dxfId="4924" priority="3329" operator="containsText" text="Baixo">
      <formula>NOT(ISERROR(SEARCH("Baixo",E84)))</formula>
    </cfRule>
    <cfRule type="containsText" dxfId="4923" priority="3330" operator="containsText" text="Médio">
      <formula>NOT(ISERROR(SEARCH("Médio",E84)))</formula>
    </cfRule>
    <cfRule type="containsText" dxfId="4922" priority="3331" operator="containsText" text="Alto">
      <formula>NOT(ISERROR(SEARCH("Alto",E84)))</formula>
    </cfRule>
    <cfRule type="colorScale" priority="3048">
      <colorScale>
        <cfvo type="min"/>
        <cfvo type="max"/>
        <color theme="4" tint="0.59999389629810485"/>
        <color rgb="FF0070C0"/>
      </colorScale>
    </cfRule>
    <cfRule type="containsText" dxfId="4921" priority="3049" operator="containsText" text="Baixo">
      <formula>NOT(ISERROR(SEARCH("Baixo",E84)))</formula>
    </cfRule>
    <cfRule type="containsText" dxfId="4920" priority="3050" operator="containsText" text="Médio">
      <formula>NOT(ISERROR(SEARCH("Médio",E84)))</formula>
    </cfRule>
    <cfRule type="containsText" dxfId="4919" priority="3051" operator="containsText" text="Alto">
      <formula>NOT(ISERROR(SEARCH("Alto",E84)))</formula>
    </cfRule>
    <cfRule type="containsText" dxfId="4918" priority="2967" operator="containsText" text="Alto">
      <formula>NOT(ISERROR(SEARCH("Alto",E84)))</formula>
    </cfRule>
    <cfRule type="colorScale" priority="2972">
      <colorScale>
        <cfvo type="min"/>
        <cfvo type="max"/>
        <color theme="4" tint="0.59999389629810485"/>
        <color rgb="FF0070C0"/>
      </colorScale>
    </cfRule>
    <cfRule type="containsText" dxfId="4917" priority="2973" operator="containsText" text="Baixo">
      <formula>NOT(ISERROR(SEARCH("Baixo",E84)))</formula>
    </cfRule>
  </conditionalFormatting>
  <conditionalFormatting sqref="E85">
    <cfRule type="containsText" dxfId="4916" priority="3171" operator="containsText" text="Alto">
      <formula>NOT(ISERROR(SEARCH("Alto",E85)))</formula>
    </cfRule>
    <cfRule type="containsText" dxfId="4915" priority="3281" operator="containsText" text="Baixo">
      <formula>NOT(ISERROR(SEARCH("Baixo",E85)))</formula>
    </cfRule>
    <cfRule type="colorScale" priority="3192">
      <colorScale>
        <cfvo type="min"/>
        <cfvo type="max"/>
        <color theme="4" tint="0.59999389629810485"/>
        <color rgb="FF0070C0"/>
      </colorScale>
    </cfRule>
    <cfRule type="containsText" dxfId="4914" priority="3193" operator="containsText" text="Baixo">
      <formula>NOT(ISERROR(SEARCH("Baixo",E85)))</formula>
    </cfRule>
    <cfRule type="containsText" dxfId="4913" priority="3194" operator="containsText" text="Médio">
      <formula>NOT(ISERROR(SEARCH("Médio",E85)))</formula>
    </cfRule>
    <cfRule type="containsText" dxfId="4912" priority="3195" operator="containsText" text="Alto">
      <formula>NOT(ISERROR(SEARCH("Alto",E85)))</formula>
    </cfRule>
    <cfRule type="containsText" dxfId="4911" priority="3282" operator="containsText" text="Médio">
      <formula>NOT(ISERROR(SEARCH("Médio",E85)))</formula>
    </cfRule>
    <cfRule type="containsText" dxfId="4910" priority="3283" operator="containsText" text="Alto">
      <formula>NOT(ISERROR(SEARCH("Alto",E85)))</formula>
    </cfRule>
    <cfRule type="colorScale" priority="3232">
      <colorScale>
        <cfvo type="min"/>
        <cfvo type="max"/>
        <color theme="4" tint="0.59999389629810485"/>
        <color rgb="FF0070C0"/>
      </colorScale>
    </cfRule>
    <cfRule type="containsText" dxfId="4909" priority="3233" operator="containsText" text="Baixo">
      <formula>NOT(ISERROR(SEARCH("Baixo",E85)))</formula>
    </cfRule>
    <cfRule type="containsText" dxfId="4908" priority="3234" operator="containsText" text="Médio">
      <formula>NOT(ISERROR(SEARCH("Médio",E85)))</formula>
    </cfRule>
    <cfRule type="containsText" dxfId="4907" priority="3235" operator="containsText" text="Alto">
      <formula>NOT(ISERROR(SEARCH("Alto",E85)))</formula>
    </cfRule>
    <cfRule type="containsText" dxfId="4906" priority="3150" operator="containsText" text="Médio">
      <formula>NOT(ISERROR(SEARCH("Médio",E85)))</formula>
    </cfRule>
    <cfRule type="colorScale" priority="3260">
      <colorScale>
        <cfvo type="min"/>
        <cfvo type="max"/>
        <color theme="4" tint="0.59999389629810485"/>
        <color rgb="FF0070C0"/>
      </colorScale>
    </cfRule>
    <cfRule type="containsText" dxfId="4905" priority="3261" operator="containsText" text="Baixo">
      <formula>NOT(ISERROR(SEARCH("Baixo",E85)))</formula>
    </cfRule>
    <cfRule type="containsText" dxfId="4904" priority="3262" operator="containsText" text="Médio">
      <formula>NOT(ISERROR(SEARCH("Médio",E85)))</formula>
    </cfRule>
    <cfRule type="containsText" dxfId="4903" priority="3263" operator="containsText" text="Alto">
      <formula>NOT(ISERROR(SEARCH("Alto",E85)))</formula>
    </cfRule>
    <cfRule type="colorScale" priority="3168">
      <colorScale>
        <cfvo type="min"/>
        <cfvo type="max"/>
        <color theme="4" tint="0.59999389629810485"/>
        <color rgb="FF0070C0"/>
      </colorScale>
    </cfRule>
    <cfRule type="colorScale" priority="3208">
      <colorScale>
        <cfvo type="min"/>
        <cfvo type="max"/>
        <color theme="4" tint="0.59999389629810485"/>
        <color rgb="FF0070C0"/>
      </colorScale>
    </cfRule>
    <cfRule type="containsText" dxfId="4902" priority="3209" operator="containsText" text="Baixo">
      <formula>NOT(ISERROR(SEARCH("Baixo",E85)))</formula>
    </cfRule>
    <cfRule type="containsText" dxfId="4901" priority="3210" operator="containsText" text="Médio">
      <formula>NOT(ISERROR(SEARCH("Médio",E85)))</formula>
    </cfRule>
    <cfRule type="containsText" dxfId="4900" priority="3211" operator="containsText" text="Alto">
      <formula>NOT(ISERROR(SEARCH("Alto",E85)))</formula>
    </cfRule>
    <cfRule type="containsText" dxfId="4899" priority="3169" operator="containsText" text="Baixo">
      <formula>NOT(ISERROR(SEARCH("Baixo",E85)))</formula>
    </cfRule>
    <cfRule type="containsText" dxfId="4898" priority="3170" operator="containsText" text="Médio">
      <formula>NOT(ISERROR(SEARCH("Médio",E85)))</formula>
    </cfRule>
    <cfRule type="colorScale" priority="3148">
      <colorScale>
        <cfvo type="min"/>
        <cfvo type="max"/>
        <color theme="4" tint="0.59999389629810485"/>
        <color rgb="FF0070C0"/>
      </colorScale>
    </cfRule>
    <cfRule type="containsText" dxfId="4897" priority="3149" operator="containsText" text="Baixo">
      <formula>NOT(ISERROR(SEARCH("Baixo",E85)))</formula>
    </cfRule>
    <cfRule type="containsText" dxfId="4896" priority="3317" operator="containsText" text="Baixo">
      <formula>NOT(ISERROR(SEARCH("Baixo",E85)))</formula>
    </cfRule>
    <cfRule type="containsText" dxfId="4895" priority="3151" operator="containsText" text="Alto">
      <formula>NOT(ISERROR(SEARCH("Alto",E85)))</formula>
    </cfRule>
    <cfRule type="containsText" dxfId="4894" priority="3318" operator="containsText" text="Médio">
      <formula>NOT(ISERROR(SEARCH("Médio",E85)))</formula>
    </cfRule>
    <cfRule type="colorScale" priority="3316">
      <colorScale>
        <cfvo type="min"/>
        <cfvo type="max"/>
        <color theme="4" tint="0.59999389629810485"/>
        <color rgb="FF0070C0"/>
      </colorScale>
    </cfRule>
    <cfRule type="colorScale" priority="3248">
      <colorScale>
        <cfvo type="min"/>
        <cfvo type="max"/>
        <color theme="4" tint="0.59999389629810485"/>
        <color rgb="FF0070C0"/>
      </colorScale>
    </cfRule>
    <cfRule type="containsText" dxfId="4893" priority="3249" operator="containsText" text="Baixo">
      <formula>NOT(ISERROR(SEARCH("Baixo",E85)))</formula>
    </cfRule>
    <cfRule type="containsText" dxfId="4892" priority="3250" operator="containsText" text="Médio">
      <formula>NOT(ISERROR(SEARCH("Médio",E85)))</formula>
    </cfRule>
    <cfRule type="containsText" dxfId="4891" priority="3251" operator="containsText" text="Alto">
      <formula>NOT(ISERROR(SEARCH("Alto",E85)))</formula>
    </cfRule>
    <cfRule type="colorScale" priority="3268">
      <colorScale>
        <cfvo type="min"/>
        <cfvo type="max"/>
        <color theme="4" tint="0.59999389629810485"/>
        <color rgb="FF0070C0"/>
      </colorScale>
    </cfRule>
    <cfRule type="containsText" dxfId="4890" priority="3269" operator="containsText" text="Baixo">
      <formula>NOT(ISERROR(SEARCH("Baixo",E85)))</formula>
    </cfRule>
    <cfRule type="containsText" dxfId="4889" priority="3270" operator="containsText" text="Médio">
      <formula>NOT(ISERROR(SEARCH("Médio",E85)))</formula>
    </cfRule>
    <cfRule type="containsText" dxfId="4888" priority="3271" operator="containsText" text="Alto">
      <formula>NOT(ISERROR(SEARCH("Alto",E85)))</formula>
    </cfRule>
    <cfRule type="colorScale" priority="3280">
      <colorScale>
        <cfvo type="min"/>
        <cfvo type="max"/>
        <color theme="4" tint="0.59999389629810485"/>
        <color rgb="FF0070C0"/>
      </colorScale>
    </cfRule>
    <cfRule type="colorScale" priority="3296">
      <colorScale>
        <cfvo type="min"/>
        <cfvo type="max"/>
        <color theme="4" tint="0.59999389629810485"/>
        <color rgb="FF0070C0"/>
      </colorScale>
    </cfRule>
    <cfRule type="containsText" dxfId="4887" priority="3297" operator="containsText" text="Baixo">
      <formula>NOT(ISERROR(SEARCH("Baixo",E85)))</formula>
    </cfRule>
    <cfRule type="containsText" dxfId="4886" priority="3298" operator="containsText" text="Médio">
      <formula>NOT(ISERROR(SEARCH("Médio",E85)))</formula>
    </cfRule>
    <cfRule type="containsText" dxfId="4885" priority="3299" operator="containsText" text="Alto">
      <formula>NOT(ISERROR(SEARCH("Alto",E85)))</formula>
    </cfRule>
    <cfRule type="colorScale" priority="3308">
      <colorScale>
        <cfvo type="min"/>
        <cfvo type="max"/>
        <color theme="4" tint="0.59999389629810485"/>
        <color rgb="FF0070C0"/>
      </colorScale>
    </cfRule>
    <cfRule type="containsText" dxfId="4884" priority="3309" operator="containsText" text="Baixo">
      <formula>NOT(ISERROR(SEARCH("Baixo",E85)))</formula>
    </cfRule>
    <cfRule type="containsText" dxfId="4883" priority="3310" operator="containsText" text="Médio">
      <formula>NOT(ISERROR(SEARCH("Médio",E85)))</formula>
    </cfRule>
    <cfRule type="containsText" dxfId="4882" priority="3311" operator="containsText" text="Alto">
      <formula>NOT(ISERROR(SEARCH("Alto",E85)))</formula>
    </cfRule>
    <cfRule type="containsText" dxfId="4881" priority="3319" operator="containsText" text="Alto">
      <formula>NOT(ISERROR(SEARCH("Alto",E85)))</formula>
    </cfRule>
    <cfRule type="colorScale" priority="3324">
      <colorScale>
        <cfvo type="min"/>
        <cfvo type="max"/>
        <color theme="4" tint="0.59999389629810485"/>
        <color rgb="FF0070C0"/>
      </colorScale>
    </cfRule>
    <cfRule type="containsText" dxfId="4880" priority="3325" operator="containsText" text="Baixo">
      <formula>NOT(ISERROR(SEARCH("Baixo",E85)))</formula>
    </cfRule>
    <cfRule type="containsText" dxfId="4879" priority="3326" operator="containsText" text="Médio">
      <formula>NOT(ISERROR(SEARCH("Médio",E85)))</formula>
    </cfRule>
    <cfRule type="containsText" dxfId="4878" priority="3327" operator="containsText" text="Alto">
      <formula>NOT(ISERROR(SEARCH("Alto",E85)))</formula>
    </cfRule>
    <cfRule type="containsText" dxfId="4877" priority="3187" operator="containsText" text="Alto">
      <formula>NOT(ISERROR(SEARCH("Alto",E85)))</formula>
    </cfRule>
    <cfRule type="containsText" dxfId="4876" priority="3186" operator="containsText" text="Médio">
      <formula>NOT(ISERROR(SEARCH("Médio",E85)))</formula>
    </cfRule>
    <cfRule type="colorScale" priority="3360">
      <colorScale>
        <cfvo type="min"/>
        <cfvo type="max"/>
        <color theme="4" tint="0.59999389629810485"/>
        <color rgb="FF0070C0"/>
      </colorScale>
    </cfRule>
    <cfRule type="containsText" dxfId="4875" priority="3361" operator="containsText" text="Baixo">
      <formula>NOT(ISERROR(SEARCH("Baixo",E85)))</formula>
    </cfRule>
    <cfRule type="containsText" dxfId="4874" priority="3362" operator="containsText" text="Médio">
      <formula>NOT(ISERROR(SEARCH("Médio",E85)))</formula>
    </cfRule>
    <cfRule type="containsText" dxfId="4873" priority="3363" operator="containsText" text="Alto">
      <formula>NOT(ISERROR(SEARCH("Alto",E85)))</formula>
    </cfRule>
    <cfRule type="containsText" dxfId="4872" priority="3185" operator="containsText" text="Baixo">
      <formula>NOT(ISERROR(SEARCH("Baixo",E85)))</formula>
    </cfRule>
    <cfRule type="colorScale" priority="3184">
      <colorScale>
        <cfvo type="min"/>
        <cfvo type="max"/>
        <color theme="4" tint="0.59999389629810485"/>
        <color rgb="FF0070C0"/>
      </colorScale>
    </cfRule>
  </conditionalFormatting>
  <conditionalFormatting sqref="E86">
    <cfRule type="containsText" dxfId="4871" priority="3222" operator="containsText" text="Médio">
      <formula>NOT(ISERROR(SEARCH("Médio",E86)))</formula>
    </cfRule>
    <cfRule type="containsText" dxfId="4870" priority="3223" operator="containsText" text="Alto">
      <formula>NOT(ISERROR(SEARCH("Alto",E86)))</formula>
    </cfRule>
    <cfRule type="colorScale" priority="3224">
      <colorScale>
        <cfvo type="min"/>
        <cfvo type="max"/>
        <color theme="4" tint="0.59999389629810485"/>
        <color rgb="FF0070C0"/>
      </colorScale>
    </cfRule>
    <cfRule type="containsText" dxfId="4869" priority="3225" operator="containsText" text="Baixo">
      <formula>NOT(ISERROR(SEARCH("Baixo",E86)))</formula>
    </cfRule>
    <cfRule type="containsText" dxfId="4868" priority="3226" operator="containsText" text="Médio">
      <formula>NOT(ISERROR(SEARCH("Médio",E86)))</formula>
    </cfRule>
    <cfRule type="containsText" dxfId="4867" priority="3227" operator="containsText" text="Alto">
      <formula>NOT(ISERROR(SEARCH("Alto",E86)))</formula>
    </cfRule>
    <cfRule type="colorScale" priority="3228">
      <colorScale>
        <cfvo type="min"/>
        <cfvo type="max"/>
        <color theme="4" tint="0.59999389629810485"/>
        <color rgb="FF0070C0"/>
      </colorScale>
    </cfRule>
    <cfRule type="containsText" dxfId="4866" priority="3229" operator="containsText" text="Baixo">
      <formula>NOT(ISERROR(SEARCH("Baixo",E86)))</formula>
    </cfRule>
    <cfRule type="containsText" dxfId="4865" priority="3230" operator="containsText" text="Médio">
      <formula>NOT(ISERROR(SEARCH("Médio",E86)))</formula>
    </cfRule>
    <cfRule type="containsText" dxfId="4864" priority="3231" operator="containsText" text="Alto">
      <formula>NOT(ISERROR(SEARCH("Alto",E86)))</formula>
    </cfRule>
    <cfRule type="colorScale" priority="3164">
      <colorScale>
        <cfvo type="min"/>
        <cfvo type="max"/>
        <color theme="4" tint="0.59999389629810485"/>
        <color rgb="FF0070C0"/>
      </colorScale>
    </cfRule>
    <cfRule type="containsText" dxfId="4863" priority="3165" operator="containsText" text="Baixo">
      <formula>NOT(ISERROR(SEARCH("Baixo",E86)))</formula>
    </cfRule>
    <cfRule type="containsText" dxfId="4862" priority="3166" operator="containsText" text="Médio">
      <formula>NOT(ISERROR(SEARCH("Médio",E86)))</formula>
    </cfRule>
    <cfRule type="containsText" dxfId="4861" priority="3167" operator="containsText" text="Alto">
      <formula>NOT(ISERROR(SEARCH("Alto",E86)))</formula>
    </cfRule>
    <cfRule type="colorScale" priority="3244">
      <colorScale>
        <cfvo type="min"/>
        <cfvo type="max"/>
        <color theme="4" tint="0.59999389629810485"/>
        <color rgb="FF0070C0"/>
      </colorScale>
    </cfRule>
    <cfRule type="containsText" dxfId="4860" priority="3245" operator="containsText" text="Baixo">
      <formula>NOT(ISERROR(SEARCH("Baixo",E86)))</formula>
    </cfRule>
    <cfRule type="containsText" dxfId="4859" priority="3246" operator="containsText" text="Médio">
      <formula>NOT(ISERROR(SEARCH("Médio",E86)))</formula>
    </cfRule>
    <cfRule type="containsText" dxfId="4858" priority="3247" operator="containsText" text="Alto">
      <formula>NOT(ISERROR(SEARCH("Alto",E86)))</formula>
    </cfRule>
    <cfRule type="colorScale" priority="3252">
      <colorScale>
        <cfvo type="min"/>
        <cfvo type="max"/>
        <color theme="4" tint="0.59999389629810485"/>
        <color rgb="FF0070C0"/>
      </colorScale>
    </cfRule>
    <cfRule type="containsText" dxfId="4857" priority="3253" operator="containsText" text="Baixo">
      <formula>NOT(ISERROR(SEARCH("Baixo",E86)))</formula>
    </cfRule>
    <cfRule type="containsText" dxfId="4856" priority="3254" operator="containsText" text="Médio">
      <formula>NOT(ISERROR(SEARCH("Médio",E86)))</formula>
    </cfRule>
    <cfRule type="containsText" dxfId="4855" priority="3255" operator="containsText" text="Alto">
      <formula>NOT(ISERROR(SEARCH("Alto",E86)))</formula>
    </cfRule>
    <cfRule type="colorScale" priority="3256">
      <colorScale>
        <cfvo type="min"/>
        <cfvo type="max"/>
        <color theme="4" tint="0.59999389629810485"/>
        <color rgb="FF0070C0"/>
      </colorScale>
    </cfRule>
    <cfRule type="containsText" dxfId="4854" priority="3257" operator="containsText" text="Baixo">
      <formula>NOT(ISERROR(SEARCH("Baixo",E86)))</formula>
    </cfRule>
    <cfRule type="containsText" dxfId="4853" priority="3258" operator="containsText" text="Médio">
      <formula>NOT(ISERROR(SEARCH("Médio",E86)))</formula>
    </cfRule>
    <cfRule type="containsText" dxfId="4852" priority="3259" operator="containsText" text="Alto">
      <formula>NOT(ISERROR(SEARCH("Alto",E86)))</formula>
    </cfRule>
    <cfRule type="colorScale" priority="3264">
      <colorScale>
        <cfvo type="min"/>
        <cfvo type="max"/>
        <color theme="4" tint="0.59999389629810485"/>
        <color rgb="FF0070C0"/>
      </colorScale>
    </cfRule>
    <cfRule type="containsText" dxfId="4851" priority="3265" operator="containsText" text="Baixo">
      <formula>NOT(ISERROR(SEARCH("Baixo",E86)))</formula>
    </cfRule>
    <cfRule type="containsText" dxfId="4850" priority="3266" operator="containsText" text="Médio">
      <formula>NOT(ISERROR(SEARCH("Médio",E86)))</formula>
    </cfRule>
    <cfRule type="containsText" dxfId="4849" priority="3267" operator="containsText" text="Alto">
      <formula>NOT(ISERROR(SEARCH("Alto",E86)))</formula>
    </cfRule>
    <cfRule type="colorScale" priority="3272">
      <colorScale>
        <cfvo type="min"/>
        <cfvo type="max"/>
        <color theme="4" tint="0.59999389629810485"/>
        <color rgb="FF0070C0"/>
      </colorScale>
    </cfRule>
    <cfRule type="containsText" dxfId="4848" priority="3273" operator="containsText" text="Baixo">
      <formula>NOT(ISERROR(SEARCH("Baixo",E86)))</formula>
    </cfRule>
    <cfRule type="containsText" dxfId="4847" priority="3274" operator="containsText" text="Médio">
      <formula>NOT(ISERROR(SEARCH("Médio",E86)))</formula>
    </cfRule>
    <cfRule type="containsText" dxfId="4846" priority="3275" operator="containsText" text="Alto">
      <formula>NOT(ISERROR(SEARCH("Alto",E86)))</formula>
    </cfRule>
    <cfRule type="colorScale" priority="3276">
      <colorScale>
        <cfvo type="min"/>
        <cfvo type="max"/>
        <color theme="4" tint="0.59999389629810485"/>
        <color rgb="FF0070C0"/>
      </colorScale>
    </cfRule>
    <cfRule type="containsText" dxfId="4845" priority="3277" operator="containsText" text="Baixo">
      <formula>NOT(ISERROR(SEARCH("Baixo",E86)))</formula>
    </cfRule>
    <cfRule type="containsText" dxfId="4844" priority="3278" operator="containsText" text="Médio">
      <formula>NOT(ISERROR(SEARCH("Médio",E86)))</formula>
    </cfRule>
    <cfRule type="containsText" dxfId="4843" priority="3279" operator="containsText" text="Alto">
      <formula>NOT(ISERROR(SEARCH("Alto",E86)))</formula>
    </cfRule>
    <cfRule type="containsText" dxfId="4842" priority="3190" operator="containsText" text="Médio">
      <formula>NOT(ISERROR(SEARCH("Médio",E86)))</formula>
    </cfRule>
    <cfRule type="colorScale" priority="3176">
      <colorScale>
        <cfvo type="min"/>
        <cfvo type="max"/>
        <color theme="4" tint="0.59999389629810485"/>
        <color rgb="FF0070C0"/>
      </colorScale>
    </cfRule>
    <cfRule type="containsText" dxfId="4841" priority="3177" operator="containsText" text="Baixo">
      <formula>NOT(ISERROR(SEARCH("Baixo",E86)))</formula>
    </cfRule>
    <cfRule type="containsText" dxfId="4840" priority="3178" operator="containsText" text="Médio">
      <formula>NOT(ISERROR(SEARCH("Médio",E86)))</formula>
    </cfRule>
    <cfRule type="colorScale" priority="3292">
      <colorScale>
        <cfvo type="min"/>
        <cfvo type="max"/>
        <color theme="4" tint="0.59999389629810485"/>
        <color rgb="FF0070C0"/>
      </colorScale>
    </cfRule>
    <cfRule type="containsText" dxfId="4839" priority="3293" operator="containsText" text="Baixo">
      <formula>NOT(ISERROR(SEARCH("Baixo",E86)))</formula>
    </cfRule>
    <cfRule type="containsText" dxfId="4838" priority="3294" operator="containsText" text="Médio">
      <formula>NOT(ISERROR(SEARCH("Médio",E86)))</formula>
    </cfRule>
    <cfRule type="containsText" dxfId="4837" priority="3295" operator="containsText" text="Alto">
      <formula>NOT(ISERROR(SEARCH("Alto",E86)))</formula>
    </cfRule>
    <cfRule type="containsText" dxfId="4836" priority="3191" operator="containsText" text="Alto">
      <formula>NOT(ISERROR(SEARCH("Alto",E86)))</formula>
    </cfRule>
    <cfRule type="containsText" dxfId="4835" priority="3314" operator="containsText" text="Médio">
      <formula>NOT(ISERROR(SEARCH("Médio",E86)))</formula>
    </cfRule>
    <cfRule type="containsText" dxfId="4834" priority="3315" operator="containsText" text="Alto">
      <formula>NOT(ISERROR(SEARCH("Alto",E86)))</formula>
    </cfRule>
    <cfRule type="colorScale" priority="3144">
      <colorScale>
        <cfvo type="min"/>
        <cfvo type="max"/>
        <color theme="4" tint="0.59999389629810485"/>
        <color rgb="FF0070C0"/>
      </colorScale>
    </cfRule>
    <cfRule type="colorScale" priority="3300">
      <colorScale>
        <cfvo type="min"/>
        <cfvo type="max"/>
        <color theme="4" tint="0.59999389629810485"/>
        <color rgb="FF0070C0"/>
      </colorScale>
    </cfRule>
    <cfRule type="containsText" dxfId="4833" priority="3301" operator="containsText" text="Baixo">
      <formula>NOT(ISERROR(SEARCH("Baixo",E86)))</formula>
    </cfRule>
    <cfRule type="containsText" dxfId="4832" priority="3302" operator="containsText" text="Médio">
      <formula>NOT(ISERROR(SEARCH("Médio",E86)))</formula>
    </cfRule>
    <cfRule type="containsText" dxfId="4831" priority="3303" operator="containsText" text="Alto">
      <formula>NOT(ISERROR(SEARCH("Alto",E86)))</formula>
    </cfRule>
    <cfRule type="colorScale" priority="3304">
      <colorScale>
        <cfvo type="min"/>
        <cfvo type="max"/>
        <color theme="4" tint="0.59999389629810485"/>
        <color rgb="FF0070C0"/>
      </colorScale>
    </cfRule>
    <cfRule type="containsText" dxfId="4830" priority="3305" operator="containsText" text="Baixo">
      <formula>NOT(ISERROR(SEARCH("Baixo",E86)))</formula>
    </cfRule>
    <cfRule type="containsText" dxfId="4829" priority="3306" operator="containsText" text="Médio">
      <formula>NOT(ISERROR(SEARCH("Médio",E86)))</formula>
    </cfRule>
    <cfRule type="containsText" dxfId="4828" priority="3307" operator="containsText" text="Alto">
      <formula>NOT(ISERROR(SEARCH("Alto",E86)))</formula>
    </cfRule>
    <cfRule type="containsText" dxfId="4827" priority="3145" operator="containsText" text="Baixo">
      <formula>NOT(ISERROR(SEARCH("Baixo",E86)))</formula>
    </cfRule>
    <cfRule type="colorScale" priority="3200">
      <colorScale>
        <cfvo type="min"/>
        <cfvo type="max"/>
        <color theme="4" tint="0.59999389629810485"/>
        <color rgb="FF0070C0"/>
      </colorScale>
    </cfRule>
    <cfRule type="containsText" dxfId="4826" priority="3201" operator="containsText" text="Baixo">
      <formula>NOT(ISERROR(SEARCH("Baixo",E86)))</formula>
    </cfRule>
    <cfRule type="containsText" dxfId="4825" priority="3202" operator="containsText" text="Médio">
      <formula>NOT(ISERROR(SEARCH("Médio",E86)))</formula>
    </cfRule>
    <cfRule type="colorScale" priority="3312">
      <colorScale>
        <cfvo type="min"/>
        <cfvo type="max"/>
        <color theme="4" tint="0.59999389629810485"/>
        <color rgb="FF0070C0"/>
      </colorScale>
    </cfRule>
    <cfRule type="containsText" dxfId="4824" priority="3313" operator="containsText" text="Baixo">
      <formula>NOT(ISERROR(SEARCH("Baixo",E86)))</formula>
    </cfRule>
    <cfRule type="containsText" dxfId="4823" priority="3203" operator="containsText" text="Alto">
      <formula>NOT(ISERROR(SEARCH("Alto",E86)))</formula>
    </cfRule>
    <cfRule type="colorScale" priority="3320">
      <colorScale>
        <cfvo type="min"/>
        <cfvo type="max"/>
        <color theme="4" tint="0.59999389629810485"/>
        <color rgb="FF0070C0"/>
      </colorScale>
    </cfRule>
    <cfRule type="containsText" dxfId="4822" priority="3321" operator="containsText" text="Baixo">
      <formula>NOT(ISERROR(SEARCH("Baixo",E86)))</formula>
    </cfRule>
    <cfRule type="containsText" dxfId="4821" priority="3322" operator="containsText" text="Médio">
      <formula>NOT(ISERROR(SEARCH("Médio",E86)))</formula>
    </cfRule>
    <cfRule type="containsText" dxfId="4820" priority="3323" operator="containsText" text="Alto">
      <formula>NOT(ISERROR(SEARCH("Alto",E86)))</formula>
    </cfRule>
    <cfRule type="colorScale" priority="3204">
      <colorScale>
        <cfvo type="min"/>
        <cfvo type="max"/>
        <color theme="4" tint="0.59999389629810485"/>
        <color rgb="FF0070C0"/>
      </colorScale>
    </cfRule>
    <cfRule type="containsText" dxfId="4819" priority="3205" operator="containsText" text="Baixo">
      <formula>NOT(ISERROR(SEARCH("Baixo",E86)))</formula>
    </cfRule>
    <cfRule type="containsText" dxfId="4818" priority="3206" operator="containsText" text="Médio">
      <formula>NOT(ISERROR(SEARCH("Médio",E86)))</formula>
    </cfRule>
    <cfRule type="containsText" dxfId="4817" priority="3207" operator="containsText" text="Alto">
      <formula>NOT(ISERROR(SEARCH("Alto",E86)))</formula>
    </cfRule>
    <cfRule type="containsText" dxfId="4816" priority="3179" operator="containsText" text="Alto">
      <formula>NOT(ISERROR(SEARCH("Alto",E86)))</formula>
    </cfRule>
    <cfRule type="colorScale" priority="3180">
      <colorScale>
        <cfvo type="min"/>
        <cfvo type="max"/>
        <color theme="4" tint="0.59999389629810485"/>
        <color rgb="FF0070C0"/>
      </colorScale>
    </cfRule>
    <cfRule type="containsText" dxfId="4815" priority="3181" operator="containsText" text="Baixo">
      <formula>NOT(ISERROR(SEARCH("Baixo",E86)))</formula>
    </cfRule>
    <cfRule type="containsText" dxfId="4814" priority="3182" operator="containsText" text="Médio">
      <formula>NOT(ISERROR(SEARCH("Médio",E86)))</formula>
    </cfRule>
    <cfRule type="colorScale" priority="3332">
      <colorScale>
        <cfvo type="min"/>
        <cfvo type="max"/>
        <color theme="4" tint="0.59999389629810485"/>
        <color rgb="FF0070C0"/>
      </colorScale>
    </cfRule>
    <cfRule type="containsText" dxfId="4813" priority="3333" operator="containsText" text="Baixo">
      <formula>NOT(ISERROR(SEARCH("Baixo",E86)))</formula>
    </cfRule>
    <cfRule type="containsText" dxfId="4812" priority="3334" operator="containsText" text="Médio">
      <formula>NOT(ISERROR(SEARCH("Médio",E86)))</formula>
    </cfRule>
    <cfRule type="containsText" dxfId="4811" priority="3335" operator="containsText" text="Alto">
      <formula>NOT(ISERROR(SEARCH("Alto",E86)))</formula>
    </cfRule>
    <cfRule type="colorScale" priority="3336">
      <colorScale>
        <cfvo type="min"/>
        <cfvo type="max"/>
        <color theme="4" tint="0.59999389629810485"/>
        <color rgb="FF0070C0"/>
      </colorScale>
    </cfRule>
    <cfRule type="containsText" dxfId="4810" priority="3337" operator="containsText" text="Baixo">
      <formula>NOT(ISERROR(SEARCH("Baixo",E86)))</formula>
    </cfRule>
    <cfRule type="containsText" dxfId="4809" priority="3338" operator="containsText" text="Médio">
      <formula>NOT(ISERROR(SEARCH("Médio",E86)))</formula>
    </cfRule>
    <cfRule type="containsText" dxfId="4808" priority="3339" operator="containsText" text="Alto">
      <formula>NOT(ISERROR(SEARCH("Alto",E86)))</formula>
    </cfRule>
    <cfRule type="colorScale" priority="3340">
      <colorScale>
        <cfvo type="min"/>
        <cfvo type="max"/>
        <color theme="4" tint="0.59999389629810485"/>
        <color rgb="FF0070C0"/>
      </colorScale>
    </cfRule>
    <cfRule type="containsText" dxfId="4807" priority="3341" operator="containsText" text="Baixo">
      <formula>NOT(ISERROR(SEARCH("Baixo",E86)))</formula>
    </cfRule>
    <cfRule type="containsText" dxfId="4806" priority="3342" operator="containsText" text="Médio">
      <formula>NOT(ISERROR(SEARCH("Médio",E86)))</formula>
    </cfRule>
    <cfRule type="containsText" dxfId="4805" priority="3343" operator="containsText" text="Alto">
      <formula>NOT(ISERROR(SEARCH("Alto",E86)))</formula>
    </cfRule>
    <cfRule type="containsText" dxfId="4804" priority="3146" operator="containsText" text="Médio">
      <formula>NOT(ISERROR(SEARCH("Médio",E86)))</formula>
    </cfRule>
    <cfRule type="containsText" dxfId="4803" priority="3147" operator="containsText" text="Alto">
      <formula>NOT(ISERROR(SEARCH("Alto",E86)))</formula>
    </cfRule>
    <cfRule type="colorScale" priority="3356">
      <colorScale>
        <cfvo type="min"/>
        <cfvo type="max"/>
        <color theme="4" tint="0.59999389629810485"/>
        <color rgb="FF0070C0"/>
      </colorScale>
    </cfRule>
    <cfRule type="containsText" dxfId="4802" priority="3357" operator="containsText" text="Baixo">
      <formula>NOT(ISERROR(SEARCH("Baixo",E86)))</formula>
    </cfRule>
    <cfRule type="containsText" dxfId="4801" priority="3358" operator="containsText" text="Médio">
      <formula>NOT(ISERROR(SEARCH("Médio",E86)))</formula>
    </cfRule>
    <cfRule type="containsText" dxfId="4800" priority="3359" operator="containsText" text="Alto">
      <formula>NOT(ISERROR(SEARCH("Alto",E86)))</formula>
    </cfRule>
    <cfRule type="colorScale" priority="3216">
      <colorScale>
        <cfvo type="min"/>
        <cfvo type="max"/>
        <color theme="4" tint="0.59999389629810485"/>
        <color rgb="FF0070C0"/>
      </colorScale>
    </cfRule>
    <cfRule type="containsText" dxfId="4799" priority="3217" operator="containsText" text="Baixo">
      <formula>NOT(ISERROR(SEARCH("Baixo",E86)))</formula>
    </cfRule>
    <cfRule type="containsText" dxfId="4798" priority="3218" operator="containsText" text="Médio">
      <formula>NOT(ISERROR(SEARCH("Médio",E86)))</formula>
    </cfRule>
    <cfRule type="containsText" dxfId="4797" priority="3219" operator="containsText" text="Alto">
      <formula>NOT(ISERROR(SEARCH("Alto",E86)))</formula>
    </cfRule>
    <cfRule type="colorScale" priority="3220">
      <colorScale>
        <cfvo type="min"/>
        <cfvo type="max"/>
        <color theme="4" tint="0.59999389629810485"/>
        <color rgb="FF0070C0"/>
      </colorScale>
    </cfRule>
    <cfRule type="containsText" dxfId="4796" priority="3221" operator="containsText" text="Baixo">
      <formula>NOT(ISERROR(SEARCH("Baixo",E86)))</formula>
    </cfRule>
    <cfRule type="containsText" dxfId="4795" priority="3183" operator="containsText" text="Alto">
      <formula>NOT(ISERROR(SEARCH("Alto",E86)))</formula>
    </cfRule>
    <cfRule type="containsText" dxfId="4794" priority="3189" operator="containsText" text="Baixo">
      <formula>NOT(ISERROR(SEARCH("Baixo",E86)))</formula>
    </cfRule>
    <cfRule type="colorScale" priority="3188">
      <colorScale>
        <cfvo type="min"/>
        <cfvo type="max"/>
        <color theme="4" tint="0.59999389629810485"/>
        <color rgb="FF0070C0"/>
      </colorScale>
    </cfRule>
    <cfRule type="colorScale" priority="3492">
      <colorScale>
        <cfvo type="min"/>
        <cfvo type="max"/>
        <color theme="4" tint="0.59999389629810485"/>
        <color rgb="FF0070C0"/>
      </colorScale>
    </cfRule>
    <cfRule type="containsText" dxfId="4793" priority="3493" operator="containsText" text="Baixo">
      <formula>NOT(ISERROR(SEARCH("Baixo",E86)))</formula>
    </cfRule>
    <cfRule type="containsText" dxfId="4792" priority="3494" operator="containsText" text="Médio">
      <formula>NOT(ISERROR(SEARCH("Médio",E86)))</formula>
    </cfRule>
    <cfRule type="colorScale" priority="3440">
      <colorScale>
        <cfvo type="min"/>
        <cfvo type="max"/>
        <color theme="4" tint="0.59999389629810485"/>
        <color rgb="FF0070C0"/>
      </colorScale>
    </cfRule>
    <cfRule type="containsText" dxfId="4791" priority="3441" operator="containsText" text="Baixo">
      <formula>NOT(ISERROR(SEARCH("Baixo",E86)))</formula>
    </cfRule>
    <cfRule type="containsText" dxfId="4790" priority="3442" operator="containsText" text="Médio">
      <formula>NOT(ISERROR(SEARCH("Médio",E86)))</formula>
    </cfRule>
    <cfRule type="containsText" dxfId="4789" priority="3443" operator="containsText" text="Alto">
      <formula>NOT(ISERROR(SEARCH("Alto",E86)))</formula>
    </cfRule>
    <cfRule type="containsText" dxfId="4788" priority="3495" operator="containsText" text="Alto">
      <formula>NOT(ISERROR(SEARCH("Alto",E86)))</formula>
    </cfRule>
  </conditionalFormatting>
  <conditionalFormatting sqref="E87">
    <cfRule type="containsText" dxfId="4787" priority="3398" operator="containsText" text="Médio">
      <formula>NOT(ISERROR(SEARCH("Médio",E87)))</formula>
    </cfRule>
    <cfRule type="containsText" dxfId="4786" priority="3399" operator="containsText" text="Alto">
      <formula>NOT(ISERROR(SEARCH("Alto",E87)))</formula>
    </cfRule>
    <cfRule type="containsText" dxfId="4785" priority="3354" operator="containsText" text="Médio">
      <formula>NOT(ISERROR(SEARCH("Médio",E87)))</formula>
    </cfRule>
    <cfRule type="containsText" dxfId="4784" priority="3355" operator="containsText" text="Alto">
      <formula>NOT(ISERROR(SEARCH("Alto",E87)))</formula>
    </cfRule>
    <cfRule type="colorScale" priority="3372">
      <colorScale>
        <cfvo type="min"/>
        <cfvo type="max"/>
        <color theme="4" tint="0.59999389629810485"/>
        <color rgb="FF0070C0"/>
      </colorScale>
    </cfRule>
    <cfRule type="containsText" dxfId="4783" priority="3575" operator="containsText" text="Alto">
      <formula>NOT(ISERROR(SEARCH("Alto",E87)))</formula>
    </cfRule>
    <cfRule type="containsText" dxfId="4782" priority="3574" operator="containsText" text="Médio">
      <formula>NOT(ISERROR(SEARCH("Médio",E87)))</formula>
    </cfRule>
    <cfRule type="containsText" dxfId="4781" priority="3573" operator="containsText" text="Baixo">
      <formula>NOT(ISERROR(SEARCH("Baixo",E87)))</formula>
    </cfRule>
    <cfRule type="colorScale" priority="3572">
      <colorScale>
        <cfvo type="min"/>
        <cfvo type="max"/>
        <color theme="4" tint="0.59999389629810485"/>
        <color rgb="FF0070C0"/>
      </colorScale>
    </cfRule>
    <cfRule type="colorScale" priority="3412">
      <colorScale>
        <cfvo type="min"/>
        <cfvo type="max"/>
        <color theme="4" tint="0.59999389629810485"/>
        <color rgb="FF0070C0"/>
      </colorScale>
    </cfRule>
    <cfRule type="containsText" dxfId="4780" priority="3414" operator="containsText" text="Médio">
      <formula>NOT(ISERROR(SEARCH("Médio",E87)))</formula>
    </cfRule>
    <cfRule type="containsText" dxfId="4779" priority="3415" operator="containsText" text="Alto">
      <formula>NOT(ISERROR(SEARCH("Alto",E87)))</formula>
    </cfRule>
    <cfRule type="colorScale" priority="3488">
      <colorScale>
        <cfvo type="min"/>
        <cfvo type="max"/>
        <color theme="4" tint="0.59999389629810485"/>
        <color rgb="FF0070C0"/>
      </colorScale>
    </cfRule>
    <cfRule type="containsText" dxfId="4778" priority="3489" operator="containsText" text="Baixo">
      <formula>NOT(ISERROR(SEARCH("Baixo",E87)))</formula>
    </cfRule>
    <cfRule type="containsText" dxfId="4777" priority="3490" operator="containsText" text="Médio">
      <formula>NOT(ISERROR(SEARCH("Médio",E87)))</formula>
    </cfRule>
    <cfRule type="containsText" dxfId="4776" priority="3491" operator="containsText" text="Alto">
      <formula>NOT(ISERROR(SEARCH("Alto",E87)))</formula>
    </cfRule>
    <cfRule type="containsText" dxfId="4775" priority="3373" operator="containsText" text="Baixo">
      <formula>NOT(ISERROR(SEARCH("Baixo",E87)))</formula>
    </cfRule>
    <cfRule type="containsText" dxfId="4774" priority="3374" operator="containsText" text="Médio">
      <formula>NOT(ISERROR(SEARCH("Médio",E87)))</formula>
    </cfRule>
    <cfRule type="containsText" dxfId="4773" priority="3375" operator="containsText" text="Alto">
      <formula>NOT(ISERROR(SEARCH("Alto",E87)))</formula>
    </cfRule>
    <cfRule type="colorScale" priority="3436">
      <colorScale>
        <cfvo type="min"/>
        <cfvo type="max"/>
        <color theme="4" tint="0.59999389629810485"/>
        <color rgb="FF0070C0"/>
      </colorScale>
    </cfRule>
    <cfRule type="containsText" dxfId="4772" priority="3437" operator="containsText" text="Baixo">
      <formula>NOT(ISERROR(SEARCH("Baixo",E87)))</formula>
    </cfRule>
    <cfRule type="containsText" dxfId="4771" priority="3438" operator="containsText" text="Médio">
      <formula>NOT(ISERROR(SEARCH("Médio",E87)))</formula>
    </cfRule>
    <cfRule type="containsText" dxfId="4770" priority="3439" operator="containsText" text="Alto">
      <formula>NOT(ISERROR(SEARCH("Alto",E87)))</formula>
    </cfRule>
    <cfRule type="containsText" dxfId="4769" priority="3413" operator="containsText" text="Baixo">
      <formula>NOT(ISERROR(SEARCH("Baixo",E87)))</formula>
    </cfRule>
    <cfRule type="colorScale" priority="3352">
      <colorScale>
        <cfvo type="min"/>
        <cfvo type="max"/>
        <color theme="4" tint="0.59999389629810485"/>
        <color rgb="FF0070C0"/>
      </colorScale>
    </cfRule>
    <cfRule type="containsText" dxfId="4768" priority="3353" operator="containsText" text="Baixo">
      <formula>NOT(ISERROR(SEARCH("Baixo",E87)))</formula>
    </cfRule>
    <cfRule type="colorScale" priority="3396">
      <colorScale>
        <cfvo type="min"/>
        <cfvo type="max"/>
        <color theme="4" tint="0.59999389629810485"/>
        <color rgb="FF0070C0"/>
      </colorScale>
    </cfRule>
    <cfRule type="containsText" dxfId="4767" priority="3397" operator="containsText" text="Baixo">
      <formula>NOT(ISERROR(SEARCH("Baixo",E87)))</formula>
    </cfRule>
  </conditionalFormatting>
  <conditionalFormatting sqref="E88">
    <cfRule type="containsText" dxfId="4766" priority="3469" operator="containsText" text="Baixo">
      <formula>NOT(ISERROR(SEARCH("Baixo",E88)))</formula>
    </cfRule>
    <cfRule type="containsText" dxfId="4765" priority="3470" operator="containsText" text="Médio">
      <formula>NOT(ISERROR(SEARCH("Médio",E88)))</formula>
    </cfRule>
    <cfRule type="colorScale" priority="3392">
      <colorScale>
        <cfvo type="min"/>
        <cfvo type="max"/>
        <color theme="4" tint="0.59999389629810485"/>
        <color rgb="FF0070C0"/>
      </colorScale>
    </cfRule>
    <cfRule type="containsText" dxfId="4764" priority="3393" operator="containsText" text="Baixo">
      <formula>NOT(ISERROR(SEARCH("Baixo",E88)))</formula>
    </cfRule>
    <cfRule type="containsText" dxfId="4763" priority="3394" operator="containsText" text="Médio">
      <formula>NOT(ISERROR(SEARCH("Médio",E88)))</formula>
    </cfRule>
    <cfRule type="containsText" dxfId="4762" priority="3395" operator="containsText" text="Alto">
      <formula>NOT(ISERROR(SEARCH("Alto",E88)))</formula>
    </cfRule>
    <cfRule type="containsText" dxfId="4761" priority="3349" operator="containsText" text="Baixo">
      <formula>NOT(ISERROR(SEARCH("Baixo",E88)))</formula>
    </cfRule>
    <cfRule type="containsText" dxfId="4760" priority="3350" operator="containsText" text="Médio">
      <formula>NOT(ISERROR(SEARCH("Médio",E88)))</formula>
    </cfRule>
    <cfRule type="containsText" dxfId="4759" priority="3351" operator="containsText" text="Alto">
      <formula>NOT(ISERROR(SEARCH("Alto",E88)))</formula>
    </cfRule>
    <cfRule type="containsText" dxfId="4758" priority="3449" operator="containsText" text="Baixo">
      <formula>NOT(ISERROR(SEARCH("Baixo",E88)))</formula>
    </cfRule>
    <cfRule type="containsText" dxfId="4757" priority="3471" operator="containsText" text="Alto">
      <formula>NOT(ISERROR(SEARCH("Alto",E88)))</formula>
    </cfRule>
    <cfRule type="containsText" dxfId="4756" priority="3529" operator="containsText" text="Baixo">
      <formula>NOT(ISERROR(SEARCH("Baixo",E88)))</formula>
    </cfRule>
    <cfRule type="containsText" dxfId="4755" priority="3530" operator="containsText" text="Médio">
      <formula>NOT(ISERROR(SEARCH("Médio",E88)))</formula>
    </cfRule>
    <cfRule type="colorScale" priority="3504">
      <colorScale>
        <cfvo type="min"/>
        <cfvo type="max"/>
        <color theme="4" tint="0.59999389629810485"/>
        <color rgb="FF0070C0"/>
      </colorScale>
    </cfRule>
    <cfRule type="containsText" dxfId="4754" priority="3505" operator="containsText" text="Baixo">
      <formula>NOT(ISERROR(SEARCH("Baixo",E88)))</formula>
    </cfRule>
    <cfRule type="colorScale" priority="3368">
      <colorScale>
        <cfvo type="min"/>
        <cfvo type="max"/>
        <color theme="4" tint="0.59999389629810485"/>
        <color rgb="FF0070C0"/>
      </colorScale>
    </cfRule>
    <cfRule type="containsText" dxfId="4753" priority="3369" operator="containsText" text="Baixo">
      <formula>NOT(ISERROR(SEARCH("Baixo",E88)))</formula>
    </cfRule>
    <cfRule type="containsText" dxfId="4752" priority="3370" operator="containsText" text="Médio">
      <formula>NOT(ISERROR(SEARCH("Médio",E88)))</formula>
    </cfRule>
    <cfRule type="colorScale" priority="3408">
      <colorScale>
        <cfvo type="min"/>
        <cfvo type="max"/>
        <color theme="4" tint="0.59999389629810485"/>
        <color rgb="FF0070C0"/>
      </colorScale>
    </cfRule>
    <cfRule type="containsText" dxfId="4751" priority="3409" operator="containsText" text="Baixo">
      <formula>NOT(ISERROR(SEARCH("Baixo",E88)))</formula>
    </cfRule>
    <cfRule type="containsText" dxfId="4750" priority="3410" operator="containsText" text="Médio">
      <formula>NOT(ISERROR(SEARCH("Médio",E88)))</formula>
    </cfRule>
    <cfRule type="containsText" dxfId="4749" priority="3411" operator="containsText" text="Alto">
      <formula>NOT(ISERROR(SEARCH("Alto",E88)))</formula>
    </cfRule>
    <cfRule type="containsText" dxfId="4748" priority="3371" operator="containsText" text="Alto">
      <formula>NOT(ISERROR(SEARCH("Alto",E88)))</formula>
    </cfRule>
    <cfRule type="containsText" dxfId="4747" priority="3507" operator="containsText" text="Alto">
      <formula>NOT(ISERROR(SEARCH("Alto",E88)))</formula>
    </cfRule>
    <cfRule type="containsText" dxfId="4746" priority="3450" operator="containsText" text="Médio">
      <formula>NOT(ISERROR(SEARCH("Médio",E88)))</formula>
    </cfRule>
    <cfRule type="colorScale" priority="3448">
      <colorScale>
        <cfvo type="min"/>
        <cfvo type="max"/>
        <color theme="4" tint="0.59999389629810485"/>
        <color rgb="FF0070C0"/>
      </colorScale>
    </cfRule>
    <cfRule type="containsText" dxfId="4745" priority="3571" operator="containsText" text="Alto">
      <formula>NOT(ISERROR(SEARCH("Alto",E88)))</formula>
    </cfRule>
    <cfRule type="containsText" dxfId="4744" priority="3570" operator="containsText" text="Médio">
      <formula>NOT(ISERROR(SEARCH("Médio",E88)))</formula>
    </cfRule>
    <cfRule type="containsText" dxfId="4743" priority="3569" operator="containsText" text="Baixo">
      <formula>NOT(ISERROR(SEARCH("Baixo",E88)))</formula>
    </cfRule>
    <cfRule type="colorScale" priority="3544">
      <colorScale>
        <cfvo type="min"/>
        <cfvo type="max"/>
        <color theme="4" tint="0.59999389629810485"/>
        <color rgb="FF0070C0"/>
      </colorScale>
    </cfRule>
    <cfRule type="containsText" dxfId="4742" priority="3545" operator="containsText" text="Baixo">
      <formula>NOT(ISERROR(SEARCH("Baixo",E88)))</formula>
    </cfRule>
    <cfRule type="colorScale" priority="3484">
      <colorScale>
        <cfvo type="min"/>
        <cfvo type="max"/>
        <color theme="4" tint="0.59999389629810485"/>
        <color rgb="FF0070C0"/>
      </colorScale>
    </cfRule>
    <cfRule type="containsText" dxfId="4741" priority="3485" operator="containsText" text="Baixo">
      <formula>NOT(ISERROR(SEARCH("Baixo",E88)))</formula>
    </cfRule>
    <cfRule type="containsText" dxfId="4740" priority="3486" operator="containsText" text="Médio">
      <formula>NOT(ISERROR(SEARCH("Médio",E88)))</formula>
    </cfRule>
    <cfRule type="containsText" dxfId="4739" priority="3487" operator="containsText" text="Alto">
      <formula>NOT(ISERROR(SEARCH("Alto",E88)))</formula>
    </cfRule>
    <cfRule type="containsText" dxfId="4738" priority="3451" operator="containsText" text="Alto">
      <formula>NOT(ISERROR(SEARCH("Alto",E88)))</formula>
    </cfRule>
    <cfRule type="containsText" dxfId="4737" priority="3547" operator="containsText" text="Alto">
      <formula>NOT(ISERROR(SEARCH("Alto",E88)))</formula>
    </cfRule>
    <cfRule type="containsText" dxfId="4736" priority="3506" operator="containsText" text="Médio">
      <formula>NOT(ISERROR(SEARCH("Médio",E88)))</formula>
    </cfRule>
    <cfRule type="colorScale" priority="3460">
      <colorScale>
        <cfvo type="min"/>
        <cfvo type="max"/>
        <color theme="4" tint="0.59999389629810485"/>
        <color rgb="FF0070C0"/>
      </colorScale>
    </cfRule>
    <cfRule type="containsText" dxfId="4735" priority="3461" operator="containsText" text="Baixo">
      <formula>NOT(ISERROR(SEARCH("Baixo",E88)))</formula>
    </cfRule>
    <cfRule type="containsText" dxfId="4734" priority="3462" operator="containsText" text="Médio">
      <formula>NOT(ISERROR(SEARCH("Médio",E88)))</formula>
    </cfRule>
    <cfRule type="containsText" dxfId="4733" priority="3463" operator="containsText" text="Alto">
      <formula>NOT(ISERROR(SEARCH("Alto",E88)))</formula>
    </cfRule>
    <cfRule type="colorScale" priority="3432">
      <colorScale>
        <cfvo type="min"/>
        <cfvo type="max"/>
        <color theme="4" tint="0.59999389629810485"/>
        <color rgb="FF0070C0"/>
      </colorScale>
    </cfRule>
    <cfRule type="containsText" dxfId="4732" priority="3433" operator="containsText" text="Baixo">
      <formula>NOT(ISERROR(SEARCH("Baixo",E88)))</formula>
    </cfRule>
    <cfRule type="containsText" dxfId="4731" priority="3434" operator="containsText" text="Médio">
      <formula>NOT(ISERROR(SEARCH("Médio",E88)))</formula>
    </cfRule>
    <cfRule type="containsText" dxfId="4730" priority="3435" operator="containsText" text="Alto">
      <formula>NOT(ISERROR(SEARCH("Alto",E88)))</formula>
    </cfRule>
    <cfRule type="colorScale" priority="3568">
      <colorScale>
        <cfvo type="min"/>
        <cfvo type="max"/>
        <color theme="4" tint="0.59999389629810485"/>
        <color rgb="FF0070C0"/>
      </colorScale>
    </cfRule>
    <cfRule type="containsText" dxfId="4729" priority="3531" operator="containsText" text="Alto">
      <formula>NOT(ISERROR(SEARCH("Alto",E88)))</formula>
    </cfRule>
    <cfRule type="colorScale" priority="3528">
      <colorScale>
        <cfvo type="min"/>
        <cfvo type="max"/>
        <color theme="4" tint="0.59999389629810485"/>
        <color rgb="FF0070C0"/>
      </colorScale>
    </cfRule>
    <cfRule type="colorScale" priority="3384">
      <colorScale>
        <cfvo type="min"/>
        <cfvo type="max"/>
        <color theme="4" tint="0.59999389629810485"/>
        <color rgb="FF0070C0"/>
      </colorScale>
    </cfRule>
    <cfRule type="containsText" dxfId="4728" priority="3385" operator="containsText" text="Baixo">
      <formula>NOT(ISERROR(SEARCH("Baixo",E88)))</formula>
    </cfRule>
    <cfRule type="containsText" dxfId="4727" priority="3386" operator="containsText" text="Médio">
      <formula>NOT(ISERROR(SEARCH("Médio",E88)))</formula>
    </cfRule>
    <cfRule type="containsText" dxfId="4726" priority="3387" operator="containsText" text="Alto">
      <formula>NOT(ISERROR(SEARCH("Alto",E88)))</formula>
    </cfRule>
    <cfRule type="colorScale" priority="3348">
      <colorScale>
        <cfvo type="min"/>
        <cfvo type="max"/>
        <color theme="4" tint="0.59999389629810485"/>
        <color rgb="FF0070C0"/>
      </colorScale>
    </cfRule>
    <cfRule type="colorScale" priority="3468">
      <colorScale>
        <cfvo type="min"/>
        <cfvo type="max"/>
        <color theme="4" tint="0.59999389629810485"/>
        <color rgb="FF0070C0"/>
      </colorScale>
    </cfRule>
    <cfRule type="containsText" dxfId="4725" priority="3546" operator="containsText" text="Médio">
      <formula>NOT(ISERROR(SEARCH("Médio",E88)))</formula>
    </cfRule>
  </conditionalFormatting>
  <conditionalFormatting sqref="E89">
    <cfRule type="containsText" dxfId="4724" priority="3582" operator="containsText" text="Médio">
      <formula>NOT(ISERROR(SEARCH("Médio",E89)))</formula>
    </cfRule>
    <cfRule type="colorScale" priority="3524">
      <colorScale>
        <cfvo type="min"/>
        <cfvo type="max"/>
        <color theme="4" tint="0.59999389629810485"/>
        <color rgb="FF0070C0"/>
      </colorScale>
    </cfRule>
    <cfRule type="containsText" dxfId="4723" priority="3525" operator="containsText" text="Baixo">
      <formula>NOT(ISERROR(SEARCH("Baixo",E89)))</formula>
    </cfRule>
    <cfRule type="containsText" dxfId="4722" priority="3526" operator="containsText" text="Médio">
      <formula>NOT(ISERROR(SEARCH("Médio",E89)))</formula>
    </cfRule>
    <cfRule type="containsText" dxfId="4721" priority="3527" operator="containsText" text="Alto">
      <formula>NOT(ISERROR(SEARCH("Alto",E89)))</formula>
    </cfRule>
    <cfRule type="colorScale" priority="3344">
      <colorScale>
        <cfvo type="min"/>
        <cfvo type="max"/>
        <color theme="4" tint="0.59999389629810485"/>
        <color rgb="FF0070C0"/>
      </colorScale>
    </cfRule>
    <cfRule type="containsText" dxfId="4720" priority="3345" operator="containsText" text="Baixo">
      <formula>NOT(ISERROR(SEARCH("Baixo",E89)))</formula>
    </cfRule>
    <cfRule type="containsText" dxfId="4719" priority="3346" operator="containsText" text="Médio">
      <formula>NOT(ISERROR(SEARCH("Médio",E89)))</formula>
    </cfRule>
    <cfRule type="containsText" dxfId="4718" priority="3347" operator="containsText" text="Alto">
      <formula>NOT(ISERROR(SEARCH("Alto",E89)))</formula>
    </cfRule>
    <cfRule type="colorScale" priority="3364">
      <colorScale>
        <cfvo type="min"/>
        <cfvo type="max"/>
        <color theme="4" tint="0.59999389629810485"/>
        <color rgb="FF0070C0"/>
      </colorScale>
    </cfRule>
    <cfRule type="containsText" dxfId="4717" priority="3365" operator="containsText" text="Baixo">
      <formula>NOT(ISERROR(SEARCH("Baixo",E89)))</formula>
    </cfRule>
    <cfRule type="containsText" dxfId="4716" priority="3366" operator="containsText" text="Médio">
      <formula>NOT(ISERROR(SEARCH("Médio",E89)))</formula>
    </cfRule>
    <cfRule type="containsText" dxfId="4715" priority="3367" operator="containsText" text="Alto">
      <formula>NOT(ISERROR(SEARCH("Alto",E89)))</formula>
    </cfRule>
    <cfRule type="colorScale" priority="3376">
      <colorScale>
        <cfvo type="min"/>
        <cfvo type="max"/>
        <color theme="4" tint="0.59999389629810485"/>
        <color rgb="FF0070C0"/>
      </colorScale>
    </cfRule>
    <cfRule type="containsText" dxfId="4714" priority="3377" operator="containsText" text="Baixo">
      <formula>NOT(ISERROR(SEARCH("Baixo",E89)))</formula>
    </cfRule>
    <cfRule type="containsText" dxfId="4713" priority="3378" operator="containsText" text="Médio">
      <formula>NOT(ISERROR(SEARCH("Médio",E89)))</formula>
    </cfRule>
    <cfRule type="containsText" dxfId="4712" priority="3379" operator="containsText" text="Alto">
      <formula>NOT(ISERROR(SEARCH("Alto",E89)))</formula>
    </cfRule>
    <cfRule type="colorScale" priority="3380">
      <colorScale>
        <cfvo type="min"/>
        <cfvo type="max"/>
        <color theme="4" tint="0.59999389629810485"/>
        <color rgb="FF0070C0"/>
      </colorScale>
    </cfRule>
    <cfRule type="containsText" dxfId="4711" priority="3381" operator="containsText" text="Baixo">
      <formula>NOT(ISERROR(SEARCH("Baixo",E89)))</formula>
    </cfRule>
    <cfRule type="containsText" dxfId="4710" priority="3382" operator="containsText" text="Médio">
      <formula>NOT(ISERROR(SEARCH("Médio",E89)))</formula>
    </cfRule>
    <cfRule type="containsText" dxfId="4709" priority="3383" operator="containsText" text="Alto">
      <formula>NOT(ISERROR(SEARCH("Alto",E89)))</formula>
    </cfRule>
    <cfRule type="colorScale" priority="3388">
      <colorScale>
        <cfvo type="min"/>
        <cfvo type="max"/>
        <color theme="4" tint="0.59999389629810485"/>
        <color rgb="FF0070C0"/>
      </colorScale>
    </cfRule>
    <cfRule type="containsText" dxfId="4708" priority="3389" operator="containsText" text="Baixo">
      <formula>NOT(ISERROR(SEARCH("Baixo",E89)))</formula>
    </cfRule>
    <cfRule type="containsText" dxfId="4707" priority="3390" operator="containsText" text="Médio">
      <formula>NOT(ISERROR(SEARCH("Médio",E89)))</formula>
    </cfRule>
    <cfRule type="containsText" dxfId="4706" priority="3391" operator="containsText" text="Alto">
      <formula>NOT(ISERROR(SEARCH("Alto",E89)))</formula>
    </cfRule>
    <cfRule type="colorScale" priority="3400">
      <colorScale>
        <cfvo type="min"/>
        <cfvo type="max"/>
        <color theme="4" tint="0.59999389629810485"/>
        <color rgb="FF0070C0"/>
      </colorScale>
    </cfRule>
    <cfRule type="containsText" dxfId="4705" priority="3401" operator="containsText" text="Baixo">
      <formula>NOT(ISERROR(SEARCH("Baixo",E89)))</formula>
    </cfRule>
    <cfRule type="containsText" dxfId="4704" priority="3402" operator="containsText" text="Médio">
      <formula>NOT(ISERROR(SEARCH("Médio",E89)))</formula>
    </cfRule>
    <cfRule type="containsText" dxfId="4703" priority="3403" operator="containsText" text="Alto">
      <formula>NOT(ISERROR(SEARCH("Alto",E89)))</formula>
    </cfRule>
    <cfRule type="colorScale" priority="3404">
      <colorScale>
        <cfvo type="min"/>
        <cfvo type="max"/>
        <color theme="4" tint="0.59999389629810485"/>
        <color rgb="FF0070C0"/>
      </colorScale>
    </cfRule>
    <cfRule type="containsText" dxfId="4702" priority="3405" operator="containsText" text="Baixo">
      <formula>NOT(ISERROR(SEARCH("Baixo",E89)))</formula>
    </cfRule>
    <cfRule type="containsText" dxfId="4701" priority="3406" operator="containsText" text="Médio">
      <formula>NOT(ISERROR(SEARCH("Médio",E89)))</formula>
    </cfRule>
    <cfRule type="containsText" dxfId="4700" priority="3407" operator="containsText" text="Alto">
      <formula>NOT(ISERROR(SEARCH("Alto",E89)))</formula>
    </cfRule>
    <cfRule type="colorScale" priority="3416">
      <colorScale>
        <cfvo type="min"/>
        <cfvo type="max"/>
        <color theme="4" tint="0.59999389629810485"/>
        <color rgb="FF0070C0"/>
      </colorScale>
    </cfRule>
    <cfRule type="containsText" dxfId="4699" priority="3417" operator="containsText" text="Baixo">
      <formula>NOT(ISERROR(SEARCH("Baixo",E89)))</formula>
    </cfRule>
    <cfRule type="containsText" dxfId="4698" priority="3418" operator="containsText" text="Médio">
      <formula>NOT(ISERROR(SEARCH("Médio",E89)))</formula>
    </cfRule>
    <cfRule type="containsText" dxfId="4697" priority="3419" operator="containsText" text="Alto">
      <formula>NOT(ISERROR(SEARCH("Alto",E89)))</formula>
    </cfRule>
    <cfRule type="colorScale" priority="3420">
      <colorScale>
        <cfvo type="min"/>
        <cfvo type="max"/>
        <color theme="4" tint="0.59999389629810485"/>
        <color rgb="FF0070C0"/>
      </colorScale>
    </cfRule>
    <cfRule type="containsText" dxfId="4696" priority="3421" operator="containsText" text="Baixo">
      <formula>NOT(ISERROR(SEARCH("Baixo",E89)))</formula>
    </cfRule>
    <cfRule type="containsText" dxfId="4695" priority="3422" operator="containsText" text="Médio">
      <formula>NOT(ISERROR(SEARCH("Médio",E89)))</formula>
    </cfRule>
    <cfRule type="containsText" dxfId="4694" priority="3423" operator="containsText" text="Alto">
      <formula>NOT(ISERROR(SEARCH("Alto",E89)))</formula>
    </cfRule>
    <cfRule type="colorScale" priority="3424">
      <colorScale>
        <cfvo type="min"/>
        <cfvo type="max"/>
        <color theme="4" tint="0.59999389629810485"/>
        <color rgb="FF0070C0"/>
      </colorScale>
    </cfRule>
    <cfRule type="containsText" dxfId="4693" priority="3425" operator="containsText" text="Baixo">
      <formula>NOT(ISERROR(SEARCH("Baixo",E89)))</formula>
    </cfRule>
    <cfRule type="containsText" dxfId="4692" priority="3426" operator="containsText" text="Médio">
      <formula>NOT(ISERROR(SEARCH("Médio",E89)))</formula>
    </cfRule>
    <cfRule type="containsText" dxfId="4691" priority="3427" operator="containsText" text="Alto">
      <formula>NOT(ISERROR(SEARCH("Alto",E89)))</formula>
    </cfRule>
    <cfRule type="colorScale" priority="3428">
      <colorScale>
        <cfvo type="min"/>
        <cfvo type="max"/>
        <color theme="4" tint="0.59999389629810485"/>
        <color rgb="FF0070C0"/>
      </colorScale>
    </cfRule>
    <cfRule type="containsText" dxfId="4690" priority="3429" operator="containsText" text="Baixo">
      <formula>NOT(ISERROR(SEARCH("Baixo",E89)))</formula>
    </cfRule>
    <cfRule type="containsText" dxfId="4689" priority="3430" operator="containsText" text="Médio">
      <formula>NOT(ISERROR(SEARCH("Médio",E89)))</formula>
    </cfRule>
    <cfRule type="containsText" dxfId="4688" priority="3431" operator="containsText" text="Alto">
      <formula>NOT(ISERROR(SEARCH("Alto",E89)))</formula>
    </cfRule>
    <cfRule type="colorScale" priority="3444">
      <colorScale>
        <cfvo type="min"/>
        <cfvo type="max"/>
        <color theme="4" tint="0.59999389629810485"/>
        <color rgb="FF0070C0"/>
      </colorScale>
    </cfRule>
    <cfRule type="containsText" dxfId="4687" priority="3445" operator="containsText" text="Baixo">
      <formula>NOT(ISERROR(SEARCH("Baixo",E89)))</formula>
    </cfRule>
    <cfRule type="containsText" dxfId="4686" priority="3446" operator="containsText" text="Médio">
      <formula>NOT(ISERROR(SEARCH("Médio",E89)))</formula>
    </cfRule>
    <cfRule type="containsText" dxfId="4685" priority="3447" operator="containsText" text="Alto">
      <formula>NOT(ISERROR(SEARCH("Alto",E89)))</formula>
    </cfRule>
    <cfRule type="colorScale" priority="3452">
      <colorScale>
        <cfvo type="min"/>
        <cfvo type="max"/>
        <color theme="4" tint="0.59999389629810485"/>
        <color rgb="FF0070C0"/>
      </colorScale>
    </cfRule>
    <cfRule type="containsText" dxfId="4684" priority="3453" operator="containsText" text="Baixo">
      <formula>NOT(ISERROR(SEARCH("Baixo",E89)))</formula>
    </cfRule>
    <cfRule type="containsText" dxfId="4683" priority="3454" operator="containsText" text="Médio">
      <formula>NOT(ISERROR(SEARCH("Médio",E89)))</formula>
    </cfRule>
    <cfRule type="containsText" dxfId="4682" priority="3455" operator="containsText" text="Alto">
      <formula>NOT(ISERROR(SEARCH("Alto",E89)))</formula>
    </cfRule>
    <cfRule type="colorScale" priority="3456">
      <colorScale>
        <cfvo type="min"/>
        <cfvo type="max"/>
        <color theme="4" tint="0.59999389629810485"/>
        <color rgb="FF0070C0"/>
      </colorScale>
    </cfRule>
    <cfRule type="containsText" dxfId="4681" priority="3457" operator="containsText" text="Baixo">
      <formula>NOT(ISERROR(SEARCH("Baixo",E89)))</formula>
    </cfRule>
    <cfRule type="containsText" dxfId="4680" priority="3458" operator="containsText" text="Médio">
      <formula>NOT(ISERROR(SEARCH("Médio",E89)))</formula>
    </cfRule>
    <cfRule type="containsText" dxfId="4679" priority="3459" operator="containsText" text="Alto">
      <formula>NOT(ISERROR(SEARCH("Alto",E89)))</formula>
    </cfRule>
    <cfRule type="colorScale" priority="3464">
      <colorScale>
        <cfvo type="min"/>
        <cfvo type="max"/>
        <color theme="4" tint="0.59999389629810485"/>
        <color rgb="FF0070C0"/>
      </colorScale>
    </cfRule>
    <cfRule type="containsText" dxfId="4678" priority="3465" operator="containsText" text="Baixo">
      <formula>NOT(ISERROR(SEARCH("Baixo",E89)))</formula>
    </cfRule>
    <cfRule type="containsText" dxfId="4677" priority="3466" operator="containsText" text="Médio">
      <formula>NOT(ISERROR(SEARCH("Médio",E89)))</formula>
    </cfRule>
    <cfRule type="containsText" dxfId="4676" priority="3467" operator="containsText" text="Alto">
      <formula>NOT(ISERROR(SEARCH("Alto",E89)))</formula>
    </cfRule>
    <cfRule type="colorScale" priority="3472">
      <colorScale>
        <cfvo type="min"/>
        <cfvo type="max"/>
        <color theme="4" tint="0.59999389629810485"/>
        <color rgb="FF0070C0"/>
      </colorScale>
    </cfRule>
    <cfRule type="containsText" dxfId="4675" priority="3473" operator="containsText" text="Baixo">
      <formula>NOT(ISERROR(SEARCH("Baixo",E89)))</formula>
    </cfRule>
    <cfRule type="containsText" dxfId="4674" priority="3474" operator="containsText" text="Médio">
      <formula>NOT(ISERROR(SEARCH("Médio",E89)))</formula>
    </cfRule>
    <cfRule type="containsText" dxfId="4673" priority="3475" operator="containsText" text="Alto">
      <formula>NOT(ISERROR(SEARCH("Alto",E89)))</formula>
    </cfRule>
    <cfRule type="containsText" dxfId="4672" priority="3583" operator="containsText" text="Alto">
      <formula>NOT(ISERROR(SEARCH("Alto",E89)))</formula>
    </cfRule>
    <cfRule type="colorScale" priority="3592">
      <colorScale>
        <cfvo type="min"/>
        <cfvo type="max"/>
        <color theme="4" tint="0.59999389629810485"/>
        <color rgb="FF0070C0"/>
      </colorScale>
    </cfRule>
    <cfRule type="containsText" dxfId="4671" priority="3593" operator="containsText" text="Baixo">
      <formula>NOT(ISERROR(SEARCH("Baixo",E89)))</formula>
    </cfRule>
    <cfRule type="containsText" dxfId="4670" priority="3594" operator="containsText" text="Médio">
      <formula>NOT(ISERROR(SEARCH("Médio",E89)))</formula>
    </cfRule>
    <cfRule type="colorScale" priority="3480">
      <colorScale>
        <cfvo type="min"/>
        <cfvo type="max"/>
        <color theme="4" tint="0.59999389629810485"/>
        <color rgb="FF0070C0"/>
      </colorScale>
    </cfRule>
    <cfRule type="containsText" dxfId="4669" priority="3481" operator="containsText" text="Baixo">
      <formula>NOT(ISERROR(SEARCH("Baixo",E89)))</formula>
    </cfRule>
    <cfRule type="containsText" dxfId="4668" priority="3482" operator="containsText" text="Médio">
      <formula>NOT(ISERROR(SEARCH("Médio",E89)))</formula>
    </cfRule>
    <cfRule type="containsText" dxfId="4667" priority="3483" operator="containsText" text="Alto">
      <formula>NOT(ISERROR(SEARCH("Alto",E89)))</formula>
    </cfRule>
    <cfRule type="containsText" dxfId="4666" priority="3595" operator="containsText" text="Alto">
      <formula>NOT(ISERROR(SEARCH("Alto",E89)))</formula>
    </cfRule>
    <cfRule type="colorScale" priority="3600">
      <colorScale>
        <cfvo type="min"/>
        <cfvo type="max"/>
        <color theme="4" tint="0.59999389629810485"/>
        <color rgb="FF0070C0"/>
      </colorScale>
    </cfRule>
    <cfRule type="containsText" dxfId="4665" priority="3601" operator="containsText" text="Baixo">
      <formula>NOT(ISERROR(SEARCH("Baixo",E89)))</formula>
    </cfRule>
    <cfRule type="containsText" dxfId="4664" priority="3602" operator="containsText" text="Médio">
      <formula>NOT(ISERROR(SEARCH("Médio",E89)))</formula>
    </cfRule>
    <cfRule type="colorScale" priority="3500">
      <colorScale>
        <cfvo type="min"/>
        <cfvo type="max"/>
        <color theme="4" tint="0.59999389629810485"/>
        <color rgb="FF0070C0"/>
      </colorScale>
    </cfRule>
    <cfRule type="containsText" dxfId="4663" priority="3501" operator="containsText" text="Baixo">
      <formula>NOT(ISERROR(SEARCH("Baixo",E89)))</formula>
    </cfRule>
    <cfRule type="containsText" dxfId="4662" priority="3502" operator="containsText" text="Médio">
      <formula>NOT(ISERROR(SEARCH("Médio",E89)))</formula>
    </cfRule>
    <cfRule type="containsText" dxfId="4661" priority="3503" operator="containsText" text="Alto">
      <formula>NOT(ISERROR(SEARCH("Alto",E89)))</formula>
    </cfRule>
    <cfRule type="colorScale" priority="3540">
      <colorScale>
        <cfvo type="min"/>
        <cfvo type="max"/>
        <color theme="4" tint="0.59999389629810485"/>
        <color rgb="FF0070C0"/>
      </colorScale>
    </cfRule>
    <cfRule type="containsText" dxfId="4660" priority="3541" operator="containsText" text="Baixo">
      <formula>NOT(ISERROR(SEARCH("Baixo",E89)))</formula>
    </cfRule>
    <cfRule type="containsText" dxfId="4659" priority="3542" operator="containsText" text="Médio">
      <formula>NOT(ISERROR(SEARCH("Médio",E89)))</formula>
    </cfRule>
    <cfRule type="containsText" dxfId="4658" priority="3543" operator="containsText" text="Alto">
      <formula>NOT(ISERROR(SEARCH("Alto",E89)))</formula>
    </cfRule>
    <cfRule type="containsText" dxfId="4657" priority="3603" operator="containsText" text="Alto">
      <formula>NOT(ISERROR(SEARCH("Alto",E89)))</formula>
    </cfRule>
    <cfRule type="colorScale" priority="3564">
      <colorScale>
        <cfvo type="min"/>
        <cfvo type="max"/>
        <color theme="4" tint="0.59999389629810485"/>
        <color rgb="FF0070C0"/>
      </colorScale>
    </cfRule>
    <cfRule type="containsText" dxfId="4656" priority="3565" operator="containsText" text="Baixo">
      <formula>NOT(ISERROR(SEARCH("Baixo",E89)))</formula>
    </cfRule>
    <cfRule type="containsText" dxfId="4655" priority="3566" operator="containsText" text="Médio">
      <formula>NOT(ISERROR(SEARCH("Médio",E89)))</formula>
    </cfRule>
    <cfRule type="colorScale" priority="3516">
      <colorScale>
        <cfvo type="min"/>
        <cfvo type="max"/>
        <color theme="4" tint="0.59999389629810485"/>
        <color rgb="FF0070C0"/>
      </colorScale>
    </cfRule>
    <cfRule type="containsText" dxfId="4654" priority="3517" operator="containsText" text="Baixo">
      <formula>NOT(ISERROR(SEARCH("Baixo",E89)))</formula>
    </cfRule>
    <cfRule type="containsText" dxfId="4653" priority="3518" operator="containsText" text="Médio">
      <formula>NOT(ISERROR(SEARCH("Médio",E89)))</formula>
    </cfRule>
    <cfRule type="containsText" dxfId="4652" priority="3519" operator="containsText" text="Alto">
      <formula>NOT(ISERROR(SEARCH("Alto",E89)))</formula>
    </cfRule>
    <cfRule type="containsText" dxfId="4651" priority="3567" operator="containsText" text="Alto">
      <formula>NOT(ISERROR(SEARCH("Alto",E89)))</formula>
    </cfRule>
    <cfRule type="colorScale" priority="3580">
      <colorScale>
        <cfvo type="min"/>
        <cfvo type="max"/>
        <color theme="4" tint="0.59999389629810485"/>
        <color rgb="FF0070C0"/>
      </colorScale>
    </cfRule>
    <cfRule type="containsText" dxfId="4650" priority="3581" operator="containsText" text="Baixo">
      <formula>NOT(ISERROR(SEARCH("Baixo",E89)))</formula>
    </cfRule>
  </conditionalFormatting>
  <conditionalFormatting sqref="E90">
    <cfRule type="colorScale" priority="3556">
      <colorScale>
        <cfvo type="min"/>
        <cfvo type="max"/>
        <color theme="4" tint="0.59999389629810485"/>
        <color rgb="FF0070C0"/>
      </colorScale>
    </cfRule>
    <cfRule type="containsText" dxfId="4649" priority="3554" operator="containsText" text="Médio">
      <formula>NOT(ISERROR(SEARCH("Médio",E90)))</formula>
    </cfRule>
    <cfRule type="containsText" dxfId="4648" priority="3555" operator="containsText" text="Alto">
      <formula>NOT(ISERROR(SEARCH("Alto",E90)))</formula>
    </cfRule>
    <cfRule type="containsText" dxfId="4647" priority="3551" operator="containsText" text="Alto">
      <formula>NOT(ISERROR(SEARCH("Alto",E90)))</formula>
    </cfRule>
    <cfRule type="containsText" dxfId="4646" priority="3550" operator="containsText" text="Médio">
      <formula>NOT(ISERROR(SEARCH("Médio",E90)))</formula>
    </cfRule>
    <cfRule type="colorScale" priority="3476">
      <colorScale>
        <cfvo type="min"/>
        <cfvo type="max"/>
        <color theme="4" tint="0.59999389629810485"/>
        <color rgb="FF0070C0"/>
      </colorScale>
    </cfRule>
    <cfRule type="containsText" dxfId="4645" priority="3477" operator="containsText" text="Baixo">
      <formula>NOT(ISERROR(SEARCH("Baixo",E90)))</formula>
    </cfRule>
    <cfRule type="containsText" dxfId="4644" priority="3478" operator="containsText" text="Médio">
      <formula>NOT(ISERROR(SEARCH("Médio",E90)))</formula>
    </cfRule>
    <cfRule type="containsText" dxfId="4643" priority="3479" operator="containsText" text="Alto">
      <formula>NOT(ISERROR(SEARCH("Alto",E90)))</formula>
    </cfRule>
    <cfRule type="colorScale" priority="3496">
      <colorScale>
        <cfvo type="min"/>
        <cfvo type="max"/>
        <color theme="4" tint="0.59999389629810485"/>
        <color rgb="FF0070C0"/>
      </colorScale>
    </cfRule>
    <cfRule type="containsText" dxfId="4642" priority="3497" operator="containsText" text="Baixo">
      <formula>NOT(ISERROR(SEARCH("Baixo",E90)))</formula>
    </cfRule>
    <cfRule type="containsText" dxfId="4641" priority="3498" operator="containsText" text="Médio">
      <formula>NOT(ISERROR(SEARCH("Médio",E90)))</formula>
    </cfRule>
    <cfRule type="containsText" dxfId="4640" priority="3499" operator="containsText" text="Alto">
      <formula>NOT(ISERROR(SEARCH("Alto",E90)))</formula>
    </cfRule>
    <cfRule type="colorScale" priority="3508">
      <colorScale>
        <cfvo type="min"/>
        <cfvo type="max"/>
        <color theme="4" tint="0.59999389629810485"/>
        <color rgb="FF0070C0"/>
      </colorScale>
    </cfRule>
    <cfRule type="containsText" dxfId="4639" priority="3509" operator="containsText" text="Baixo">
      <formula>NOT(ISERROR(SEARCH("Baixo",E90)))</formula>
    </cfRule>
    <cfRule type="containsText" dxfId="4638" priority="3510" operator="containsText" text="Médio">
      <formula>NOT(ISERROR(SEARCH("Médio",E90)))</formula>
    </cfRule>
    <cfRule type="containsText" dxfId="4637" priority="3511" operator="containsText" text="Alto">
      <formula>NOT(ISERROR(SEARCH("Alto",E90)))</formula>
    </cfRule>
    <cfRule type="colorScale" priority="3512">
      <colorScale>
        <cfvo type="min"/>
        <cfvo type="max"/>
        <color theme="4" tint="0.59999389629810485"/>
        <color rgb="FF0070C0"/>
      </colorScale>
    </cfRule>
    <cfRule type="containsText" dxfId="4636" priority="3513" operator="containsText" text="Baixo">
      <formula>NOT(ISERROR(SEARCH("Baixo",E90)))</formula>
    </cfRule>
    <cfRule type="containsText" dxfId="4635" priority="3514" operator="containsText" text="Médio">
      <formula>NOT(ISERROR(SEARCH("Médio",E90)))</formula>
    </cfRule>
    <cfRule type="containsText" dxfId="4634" priority="3515" operator="containsText" text="Alto">
      <formula>NOT(ISERROR(SEARCH("Alto",E90)))</formula>
    </cfRule>
    <cfRule type="colorScale" priority="3520">
      <colorScale>
        <cfvo type="min"/>
        <cfvo type="max"/>
        <color theme="4" tint="0.59999389629810485"/>
        <color rgb="FF0070C0"/>
      </colorScale>
    </cfRule>
    <cfRule type="containsText" dxfId="4633" priority="3521" operator="containsText" text="Baixo">
      <formula>NOT(ISERROR(SEARCH("Baixo",E90)))</formula>
    </cfRule>
    <cfRule type="containsText" dxfId="4632" priority="3522" operator="containsText" text="Médio">
      <formula>NOT(ISERROR(SEARCH("Médio",E90)))</formula>
    </cfRule>
    <cfRule type="containsText" dxfId="4631" priority="3523" operator="containsText" text="Alto">
      <formula>NOT(ISERROR(SEARCH("Alto",E90)))</formula>
    </cfRule>
    <cfRule type="colorScale" priority="3532">
      <colorScale>
        <cfvo type="min"/>
        <cfvo type="max"/>
        <color theme="4" tint="0.59999389629810485"/>
        <color rgb="FF0070C0"/>
      </colorScale>
    </cfRule>
    <cfRule type="containsText" dxfId="4630" priority="3533" operator="containsText" text="Baixo">
      <formula>NOT(ISERROR(SEARCH("Baixo",E90)))</formula>
    </cfRule>
    <cfRule type="containsText" dxfId="4629" priority="3534" operator="containsText" text="Médio">
      <formula>NOT(ISERROR(SEARCH("Médio",E90)))</formula>
    </cfRule>
    <cfRule type="containsText" dxfId="4628" priority="3535" operator="containsText" text="Alto">
      <formula>NOT(ISERROR(SEARCH("Alto",E90)))</formula>
    </cfRule>
    <cfRule type="colorScale" priority="3536">
      <colorScale>
        <cfvo type="min"/>
        <cfvo type="max"/>
        <color theme="4" tint="0.59999389629810485"/>
        <color rgb="FF0070C0"/>
      </colorScale>
    </cfRule>
    <cfRule type="containsText" dxfId="4627" priority="3537" operator="containsText" text="Baixo">
      <formula>NOT(ISERROR(SEARCH("Baixo",E90)))</formula>
    </cfRule>
    <cfRule type="containsText" dxfId="4626" priority="3538" operator="containsText" text="Médio">
      <formula>NOT(ISERROR(SEARCH("Médio",E90)))</formula>
    </cfRule>
    <cfRule type="containsText" dxfId="4625" priority="3539" operator="containsText" text="Alto">
      <formula>NOT(ISERROR(SEARCH("Alto",E90)))</formula>
    </cfRule>
    <cfRule type="colorScale" priority="3548">
      <colorScale>
        <cfvo type="min"/>
        <cfvo type="max"/>
        <color theme="4" tint="0.59999389629810485"/>
        <color rgb="FF0070C0"/>
      </colorScale>
    </cfRule>
    <cfRule type="containsText" dxfId="4624" priority="3563" operator="containsText" text="Alto">
      <formula>NOT(ISERROR(SEARCH("Alto",E90)))</formula>
    </cfRule>
    <cfRule type="containsText" dxfId="4623" priority="3562" operator="containsText" text="Médio">
      <formula>NOT(ISERROR(SEARCH("Médio",E90)))</formula>
    </cfRule>
    <cfRule type="containsText" dxfId="4622" priority="3561" operator="containsText" text="Baixo">
      <formula>NOT(ISERROR(SEARCH("Baixo",E90)))</formula>
    </cfRule>
    <cfRule type="colorScale" priority="3560">
      <colorScale>
        <cfvo type="min"/>
        <cfvo type="max"/>
        <color theme="4" tint="0.59999389629810485"/>
        <color rgb="FF0070C0"/>
      </colorScale>
    </cfRule>
    <cfRule type="colorScale" priority="3584">
      <colorScale>
        <cfvo type="min"/>
        <cfvo type="max"/>
        <color theme="4" tint="0.59999389629810485"/>
        <color rgb="FF0070C0"/>
      </colorScale>
    </cfRule>
    <cfRule type="containsText" dxfId="4621" priority="3585" operator="containsText" text="Baixo">
      <formula>NOT(ISERROR(SEARCH("Baixo",E90)))</formula>
    </cfRule>
    <cfRule type="containsText" dxfId="4620" priority="3586" operator="containsText" text="Médio">
      <formula>NOT(ISERROR(SEARCH("Médio",E90)))</formula>
    </cfRule>
    <cfRule type="containsText" dxfId="4619" priority="3587" operator="containsText" text="Alto">
      <formula>NOT(ISERROR(SEARCH("Alto",E90)))</formula>
    </cfRule>
    <cfRule type="colorScale" priority="3588">
      <colorScale>
        <cfvo type="min"/>
        <cfvo type="max"/>
        <color theme="4" tint="0.59999389629810485"/>
        <color rgb="FF0070C0"/>
      </colorScale>
    </cfRule>
    <cfRule type="containsText" dxfId="4618" priority="3589" operator="containsText" text="Baixo">
      <formula>NOT(ISERROR(SEARCH("Baixo",E90)))</formula>
    </cfRule>
    <cfRule type="containsText" dxfId="4617" priority="3590" operator="containsText" text="Médio">
      <formula>NOT(ISERROR(SEARCH("Médio",E90)))</formula>
    </cfRule>
    <cfRule type="containsText" dxfId="4616" priority="3591" operator="containsText" text="Alto">
      <formula>NOT(ISERROR(SEARCH("Alto",E90)))</formula>
    </cfRule>
    <cfRule type="containsText" dxfId="4615" priority="3559" operator="containsText" text="Alto">
      <formula>NOT(ISERROR(SEARCH("Alto",E90)))</formula>
    </cfRule>
    <cfRule type="containsText" dxfId="4614" priority="3558" operator="containsText" text="Médio">
      <formula>NOT(ISERROR(SEARCH("Médio",E90)))</formula>
    </cfRule>
    <cfRule type="containsText" dxfId="4613" priority="3557" operator="containsText" text="Baixo">
      <formula>NOT(ISERROR(SEARCH("Baixo",E90)))</formula>
    </cfRule>
    <cfRule type="containsText" dxfId="4612" priority="3549" operator="containsText" text="Baixo">
      <formula>NOT(ISERROR(SEARCH("Baixo",E90)))</formula>
    </cfRule>
    <cfRule type="colorScale" priority="3596">
      <colorScale>
        <cfvo type="min"/>
        <cfvo type="max"/>
        <color theme="4" tint="0.59999389629810485"/>
        <color rgb="FF0070C0"/>
      </colorScale>
    </cfRule>
    <cfRule type="containsText" dxfId="4611" priority="3597" operator="containsText" text="Baixo">
      <formula>NOT(ISERROR(SEARCH("Baixo",E90)))</formula>
    </cfRule>
    <cfRule type="containsText" dxfId="4610" priority="3598" operator="containsText" text="Médio">
      <formula>NOT(ISERROR(SEARCH("Médio",E90)))</formula>
    </cfRule>
    <cfRule type="containsText" dxfId="4609" priority="3599" operator="containsText" text="Alto">
      <formula>NOT(ISERROR(SEARCH("Alto",E90)))</formula>
    </cfRule>
    <cfRule type="colorScale" priority="3576">
      <colorScale>
        <cfvo type="min"/>
        <cfvo type="max"/>
        <color theme="4" tint="0.59999389629810485"/>
        <color rgb="FF0070C0"/>
      </colorScale>
    </cfRule>
    <cfRule type="containsText" dxfId="4608" priority="3577" operator="containsText" text="Baixo">
      <formula>NOT(ISERROR(SEARCH("Baixo",E90)))</formula>
    </cfRule>
    <cfRule type="containsText" dxfId="4607" priority="3578" operator="containsText" text="Médio">
      <formula>NOT(ISERROR(SEARCH("Médio",E90)))</formula>
    </cfRule>
    <cfRule type="containsText" dxfId="4606" priority="3579" operator="containsText" text="Alto">
      <formula>NOT(ISERROR(SEARCH("Alto",E90)))</formula>
    </cfRule>
    <cfRule type="containsText" dxfId="4605" priority="3553" operator="containsText" text="Baixo">
      <formula>NOT(ISERROR(SEARCH("Baixo",E90)))</formula>
    </cfRule>
    <cfRule type="colorScale" priority="3552">
      <colorScale>
        <cfvo type="min"/>
        <cfvo type="max"/>
        <color theme="4" tint="0.59999389629810485"/>
        <color rgb="FF0070C0"/>
      </colorScale>
    </cfRule>
    <cfRule type="containsText" dxfId="4604" priority="3623" operator="containsText" text="Alto">
      <formula>NOT(ISERROR(SEARCH("Alto",E90)))</formula>
    </cfRule>
    <cfRule type="containsText" dxfId="4603" priority="3622" operator="containsText" text="Médio">
      <formula>NOT(ISERROR(SEARCH("Médio",E90)))</formula>
    </cfRule>
    <cfRule type="containsText" dxfId="4602" priority="3621" operator="containsText" text="Baixo">
      <formula>NOT(ISERROR(SEARCH("Baixo",E90)))</formula>
    </cfRule>
    <cfRule type="colorScale" priority="3620">
      <colorScale>
        <cfvo type="min"/>
        <cfvo type="max"/>
        <color theme="4" tint="0.59999389629810485"/>
        <color rgb="FF0070C0"/>
      </colorScale>
    </cfRule>
  </conditionalFormatting>
  <conditionalFormatting sqref="E91">
    <cfRule type="containsText" dxfId="4601" priority="3703" operator="containsText" text="Alto">
      <formula>NOT(ISERROR(SEARCH("Alto",E91)))</formula>
    </cfRule>
    <cfRule type="colorScale" priority="3616">
      <colorScale>
        <cfvo type="min"/>
        <cfvo type="max"/>
        <color theme="4" tint="0.59999389629810485"/>
        <color rgb="FF0070C0"/>
      </colorScale>
    </cfRule>
    <cfRule type="containsText" dxfId="4600" priority="3617" operator="containsText" text="Baixo">
      <formula>NOT(ISERROR(SEARCH("Baixo",E91)))</formula>
    </cfRule>
    <cfRule type="containsText" dxfId="4599" priority="3618" operator="containsText" text="Médio">
      <formula>NOT(ISERROR(SEARCH("Médio",E91)))</formula>
    </cfRule>
    <cfRule type="containsText" dxfId="4598" priority="3619" operator="containsText" text="Alto">
      <formula>NOT(ISERROR(SEARCH("Alto",E91)))</formula>
    </cfRule>
    <cfRule type="colorScale" priority="3700">
      <colorScale>
        <cfvo type="min"/>
        <cfvo type="max"/>
        <color theme="4" tint="0.59999389629810485"/>
        <color rgb="FF0070C0"/>
      </colorScale>
    </cfRule>
    <cfRule type="containsText" dxfId="4597" priority="3701" operator="containsText" text="Baixo">
      <formula>NOT(ISERROR(SEARCH("Baixo",E91)))</formula>
    </cfRule>
    <cfRule type="containsText" dxfId="4596" priority="3702" operator="containsText" text="Médio">
      <formula>NOT(ISERROR(SEARCH("Médio",E91)))</formula>
    </cfRule>
  </conditionalFormatting>
  <conditionalFormatting sqref="E92">
    <cfRule type="containsText" dxfId="4595" priority="3613" operator="containsText" text="Baixo">
      <formula>NOT(ISERROR(SEARCH("Baixo",E92)))</formula>
    </cfRule>
    <cfRule type="containsText" dxfId="4594" priority="3614" operator="containsText" text="Médio">
      <formula>NOT(ISERROR(SEARCH("Médio",E92)))</formula>
    </cfRule>
    <cfRule type="containsText" dxfId="4593" priority="3699" operator="containsText" text="Alto">
      <formula>NOT(ISERROR(SEARCH("Alto",E92)))</formula>
    </cfRule>
    <cfRule type="containsText" dxfId="4592" priority="3674" operator="containsText" text="Médio">
      <formula>NOT(ISERROR(SEARCH("Médio",E92)))</formula>
    </cfRule>
    <cfRule type="colorScale" priority="3656">
      <colorScale>
        <cfvo type="min"/>
        <cfvo type="max"/>
        <color theme="4" tint="0.59999389629810485"/>
        <color rgb="FF0070C0"/>
      </colorScale>
    </cfRule>
    <cfRule type="containsText" dxfId="4591" priority="3657" operator="containsText" text="Baixo">
      <formula>NOT(ISERROR(SEARCH("Baixo",E92)))</formula>
    </cfRule>
    <cfRule type="colorScale" priority="3632">
      <colorScale>
        <cfvo type="min"/>
        <cfvo type="max"/>
        <color theme="4" tint="0.59999389629810485"/>
        <color rgb="FF0070C0"/>
      </colorScale>
    </cfRule>
    <cfRule type="containsText" dxfId="4590" priority="3633" operator="containsText" text="Baixo">
      <formula>NOT(ISERROR(SEARCH("Baixo",E92)))</formula>
    </cfRule>
    <cfRule type="containsText" dxfId="4589" priority="3658" operator="containsText" text="Médio">
      <formula>NOT(ISERROR(SEARCH("Médio",E92)))</formula>
    </cfRule>
    <cfRule type="containsText" dxfId="4588" priority="3635" operator="containsText" text="Alto">
      <formula>NOT(ISERROR(SEARCH("Alto",E92)))</formula>
    </cfRule>
    <cfRule type="containsText" dxfId="4587" priority="3659" operator="containsText" text="Alto">
      <formula>NOT(ISERROR(SEARCH("Alto",E92)))</formula>
    </cfRule>
    <cfRule type="containsText" dxfId="4586" priority="3675" operator="containsText" text="Alto">
      <formula>NOT(ISERROR(SEARCH("Alto",E92)))</formula>
    </cfRule>
    <cfRule type="containsText" dxfId="4585" priority="3673" operator="containsText" text="Baixo">
      <formula>NOT(ISERROR(SEARCH("Baixo",E92)))</formula>
    </cfRule>
    <cfRule type="colorScale" priority="3696">
      <colorScale>
        <cfvo type="min"/>
        <cfvo type="max"/>
        <color theme="4" tint="0.59999389629810485"/>
        <color rgb="FF0070C0"/>
      </colorScale>
    </cfRule>
    <cfRule type="containsText" dxfId="4584" priority="3697" operator="containsText" text="Baixo">
      <formula>NOT(ISERROR(SEARCH("Baixo",E92)))</formula>
    </cfRule>
    <cfRule type="containsText" dxfId="4583" priority="3698" operator="containsText" text="Médio">
      <formula>NOT(ISERROR(SEARCH("Médio",E92)))</formula>
    </cfRule>
    <cfRule type="containsText" dxfId="4582" priority="3615" operator="containsText" text="Alto">
      <formula>NOT(ISERROR(SEARCH("Alto",E92)))</formula>
    </cfRule>
    <cfRule type="colorScale" priority="3612">
      <colorScale>
        <cfvo type="min"/>
        <cfvo type="max"/>
        <color theme="4" tint="0.59999389629810485"/>
        <color rgb="FF0070C0"/>
      </colorScale>
    </cfRule>
    <cfRule type="containsText" dxfId="4581" priority="3634" operator="containsText" text="Médio">
      <formula>NOT(ISERROR(SEARCH("Médio",E92)))</formula>
    </cfRule>
    <cfRule type="colorScale" priority="3672">
      <colorScale>
        <cfvo type="min"/>
        <cfvo type="max"/>
        <color theme="4" tint="0.59999389629810485"/>
        <color rgb="FF0070C0"/>
      </colorScale>
    </cfRule>
  </conditionalFormatting>
  <conditionalFormatting sqref="E93">
    <cfRule type="containsText" dxfId="4580" priority="3653" operator="containsText" text="Baixo">
      <formula>NOT(ISERROR(SEARCH("Baixo",E93)))</formula>
    </cfRule>
    <cfRule type="containsText" dxfId="4579" priority="3654" operator="containsText" text="Médio">
      <formula>NOT(ISERROR(SEARCH("Médio",E93)))</formula>
    </cfRule>
    <cfRule type="containsText" dxfId="4578" priority="3655" operator="containsText" text="Alto">
      <formula>NOT(ISERROR(SEARCH("Alto",E93)))</formula>
    </cfRule>
    <cfRule type="colorScale" priority="3668">
      <colorScale>
        <cfvo type="min"/>
        <cfvo type="max"/>
        <color theme="4" tint="0.59999389629810485"/>
        <color rgb="FF0070C0"/>
      </colorScale>
    </cfRule>
    <cfRule type="containsText" dxfId="4577" priority="3669" operator="containsText" text="Baixo">
      <formula>NOT(ISERROR(SEARCH("Baixo",E93)))</formula>
    </cfRule>
    <cfRule type="containsText" dxfId="4576" priority="3671" operator="containsText" text="Alto">
      <formula>NOT(ISERROR(SEARCH("Alto",E93)))</formula>
    </cfRule>
    <cfRule type="containsText" dxfId="4575" priority="3629" operator="containsText" text="Baixo">
      <formula>NOT(ISERROR(SEARCH("Baixo",E93)))</formula>
    </cfRule>
    <cfRule type="colorScale" priority="3628">
      <colorScale>
        <cfvo type="min"/>
        <cfvo type="max"/>
        <color theme="4" tint="0.59999389629810485"/>
        <color rgb="FF0070C0"/>
      </colorScale>
    </cfRule>
    <cfRule type="containsText" dxfId="4574" priority="3670" operator="containsText" text="Médio">
      <formula>NOT(ISERROR(SEARCH("Médio",E93)))</formula>
    </cfRule>
    <cfRule type="containsText" dxfId="4573" priority="3693" operator="containsText" text="Baixo">
      <formula>NOT(ISERROR(SEARCH("Baixo",E93)))</formula>
    </cfRule>
    <cfRule type="containsText" dxfId="4572" priority="3694" operator="containsText" text="Médio">
      <formula>NOT(ISERROR(SEARCH("Médio",E93)))</formula>
    </cfRule>
    <cfRule type="containsText" dxfId="4571" priority="3695" operator="containsText" text="Alto">
      <formula>NOT(ISERROR(SEARCH("Alto",E93)))</formula>
    </cfRule>
    <cfRule type="containsText" dxfId="4570" priority="3609" operator="containsText" text="Baixo">
      <formula>NOT(ISERROR(SEARCH("Baixo",E93)))</formula>
    </cfRule>
    <cfRule type="colorScale" priority="3608">
      <colorScale>
        <cfvo type="min"/>
        <cfvo type="max"/>
        <color theme="4" tint="0.59999389629810485"/>
        <color rgb="FF0070C0"/>
      </colorScale>
    </cfRule>
    <cfRule type="containsText" dxfId="4569" priority="3631" operator="containsText" text="Alto">
      <formula>NOT(ISERROR(SEARCH("Alto",E93)))</formula>
    </cfRule>
    <cfRule type="colorScale" priority="3692">
      <colorScale>
        <cfvo type="min"/>
        <cfvo type="max"/>
        <color theme="4" tint="0.59999389629810485"/>
        <color rgb="FF0070C0"/>
      </colorScale>
    </cfRule>
    <cfRule type="containsText" dxfId="4568" priority="3630" operator="containsText" text="Médio">
      <formula>NOT(ISERROR(SEARCH("Médio",E93)))</formula>
    </cfRule>
    <cfRule type="containsText" dxfId="4567" priority="3611" operator="containsText" text="Alto">
      <formula>NOT(ISERROR(SEARCH("Alto",E93)))</formula>
    </cfRule>
    <cfRule type="containsText" dxfId="4566" priority="3610" operator="containsText" text="Médio">
      <formula>NOT(ISERROR(SEARCH("Médio",E93)))</formula>
    </cfRule>
    <cfRule type="containsText" dxfId="4565" priority="3647" operator="containsText" text="Alto">
      <formula>NOT(ISERROR(SEARCH("Alto",E93)))</formula>
    </cfRule>
    <cfRule type="colorScale" priority="3708">
      <colorScale>
        <cfvo type="min"/>
        <cfvo type="max"/>
        <color theme="4" tint="0.59999389629810485"/>
        <color rgb="FF0070C0"/>
      </colorScale>
    </cfRule>
    <cfRule type="colorScale" priority="3652">
      <colorScale>
        <cfvo type="min"/>
        <cfvo type="max"/>
        <color theme="4" tint="0.59999389629810485"/>
        <color rgb="FF0070C0"/>
      </colorScale>
    </cfRule>
    <cfRule type="containsText" dxfId="4564" priority="3710" operator="containsText" text="Médio">
      <formula>NOT(ISERROR(SEARCH("Médio",E93)))</formula>
    </cfRule>
    <cfRule type="containsText" dxfId="4563" priority="3711" operator="containsText" text="Alto">
      <formula>NOT(ISERROR(SEARCH("Alto",E93)))</formula>
    </cfRule>
    <cfRule type="colorScale" priority="3720">
      <colorScale>
        <cfvo type="min"/>
        <cfvo type="max"/>
        <color theme="4" tint="0.59999389629810485"/>
        <color rgb="FF0070C0"/>
      </colorScale>
    </cfRule>
    <cfRule type="containsText" dxfId="4562" priority="3721" operator="containsText" text="Baixo">
      <formula>NOT(ISERROR(SEARCH("Baixo",E93)))</formula>
    </cfRule>
    <cfRule type="containsText" dxfId="4561" priority="3722" operator="containsText" text="Médio">
      <formula>NOT(ISERROR(SEARCH("Médio",E93)))</formula>
    </cfRule>
    <cfRule type="containsText" dxfId="4560" priority="3723" operator="containsText" text="Alto">
      <formula>NOT(ISERROR(SEARCH("Alto",E93)))</formula>
    </cfRule>
    <cfRule type="containsText" dxfId="4559" priority="3709" operator="containsText" text="Baixo">
      <formula>NOT(ISERROR(SEARCH("Baixo",E93)))</formula>
    </cfRule>
    <cfRule type="containsText" dxfId="4558" priority="3729" operator="containsText" text="Baixo">
      <formula>NOT(ISERROR(SEARCH("Baixo",E93)))</formula>
    </cfRule>
    <cfRule type="containsText" dxfId="4557" priority="3730" operator="containsText" text="Médio">
      <formula>NOT(ISERROR(SEARCH("Médio",E93)))</formula>
    </cfRule>
    <cfRule type="containsText" dxfId="4556" priority="3731" operator="containsText" text="Alto">
      <formula>NOT(ISERROR(SEARCH("Alto",E93)))</formula>
    </cfRule>
    <cfRule type="colorScale" priority="3644">
      <colorScale>
        <cfvo type="min"/>
        <cfvo type="max"/>
        <color theme="4" tint="0.59999389629810485"/>
        <color rgb="FF0070C0"/>
      </colorScale>
    </cfRule>
    <cfRule type="containsText" dxfId="4555" priority="3645" operator="containsText" text="Baixo">
      <formula>NOT(ISERROR(SEARCH("Baixo",E93)))</formula>
    </cfRule>
    <cfRule type="containsText" dxfId="4554" priority="3646" operator="containsText" text="Médio">
      <formula>NOT(ISERROR(SEARCH("Médio",E93)))</formula>
    </cfRule>
    <cfRule type="colorScale" priority="3728">
      <colorScale>
        <cfvo type="min"/>
        <cfvo type="max"/>
        <color theme="4" tint="0.59999389629810485"/>
        <color rgb="FF0070C0"/>
      </colorScale>
    </cfRule>
  </conditionalFormatting>
  <conditionalFormatting sqref="E94">
    <cfRule type="containsText" dxfId="4553" priority="3677" operator="containsText" text="Baixo">
      <formula>NOT(ISERROR(SEARCH("Baixo",E94)))</formula>
    </cfRule>
    <cfRule type="containsText" dxfId="4552" priority="3678" operator="containsText" text="Médio">
      <formula>NOT(ISERROR(SEARCH("Médio",E94)))</formula>
    </cfRule>
    <cfRule type="containsText" dxfId="4551" priority="3679" operator="containsText" text="Alto">
      <formula>NOT(ISERROR(SEARCH("Alto",E94)))</formula>
    </cfRule>
    <cfRule type="colorScale" priority="3680">
      <colorScale>
        <cfvo type="min"/>
        <cfvo type="max"/>
        <color theme="4" tint="0.59999389629810485"/>
        <color rgb="FF0070C0"/>
      </colorScale>
    </cfRule>
    <cfRule type="containsText" dxfId="4550" priority="3681" operator="containsText" text="Baixo">
      <formula>NOT(ISERROR(SEARCH("Baixo",E94)))</formula>
    </cfRule>
    <cfRule type="containsText" dxfId="4549" priority="3682" operator="containsText" text="Médio">
      <formula>NOT(ISERROR(SEARCH("Médio",E94)))</formula>
    </cfRule>
    <cfRule type="containsText" dxfId="4548" priority="3683" operator="containsText" text="Alto">
      <formula>NOT(ISERROR(SEARCH("Alto",E94)))</formula>
    </cfRule>
    <cfRule type="colorScale" priority="3684">
      <colorScale>
        <cfvo type="min"/>
        <cfvo type="max"/>
        <color theme="4" tint="0.59999389629810485"/>
        <color rgb="FF0070C0"/>
      </colorScale>
    </cfRule>
    <cfRule type="containsText" dxfId="4547" priority="3685" operator="containsText" text="Baixo">
      <formula>NOT(ISERROR(SEARCH("Baixo",E94)))</formula>
    </cfRule>
    <cfRule type="containsText" dxfId="4546" priority="3686" operator="containsText" text="Médio">
      <formula>NOT(ISERROR(SEARCH("Médio",E94)))</formula>
    </cfRule>
    <cfRule type="containsText" dxfId="4545" priority="3687" operator="containsText" text="Alto">
      <formula>NOT(ISERROR(SEARCH("Alto",E94)))</formula>
    </cfRule>
    <cfRule type="colorScale" priority="3688">
      <colorScale>
        <cfvo type="min"/>
        <cfvo type="max"/>
        <color theme="4" tint="0.59999389629810485"/>
        <color rgb="FF0070C0"/>
      </colorScale>
    </cfRule>
    <cfRule type="colorScale" priority="3648">
      <colorScale>
        <cfvo type="min"/>
        <cfvo type="max"/>
        <color theme="4" tint="0.59999389629810485"/>
        <color rgb="FF0070C0"/>
      </colorScale>
    </cfRule>
    <cfRule type="containsText" dxfId="4544" priority="3690" operator="containsText" text="Médio">
      <formula>NOT(ISERROR(SEARCH("Médio",E94)))</formula>
    </cfRule>
    <cfRule type="containsText" dxfId="4543" priority="3691" operator="containsText" text="Alto">
      <formula>NOT(ISERROR(SEARCH("Alto",E94)))</formula>
    </cfRule>
    <cfRule type="containsText" dxfId="4542" priority="3649" operator="containsText" text="Baixo">
      <formula>NOT(ISERROR(SEARCH("Baixo",E94)))</formula>
    </cfRule>
    <cfRule type="containsText" dxfId="4541" priority="3650" operator="containsText" text="Médio">
      <formula>NOT(ISERROR(SEARCH("Médio",E94)))</formula>
    </cfRule>
    <cfRule type="containsText" dxfId="4540" priority="3651" operator="containsText" text="Alto">
      <formula>NOT(ISERROR(SEARCH("Alto",E94)))</formula>
    </cfRule>
    <cfRule type="containsText" dxfId="4539" priority="3605" operator="containsText" text="Baixo">
      <formula>NOT(ISERROR(SEARCH("Baixo",E94)))</formula>
    </cfRule>
    <cfRule type="containsText" dxfId="4538" priority="3606" operator="containsText" text="Médio">
      <formula>NOT(ISERROR(SEARCH("Médio",E94)))</formula>
    </cfRule>
    <cfRule type="containsText" dxfId="4537" priority="3607" operator="containsText" text="Alto">
      <formula>NOT(ISERROR(SEARCH("Alto",E94)))</formula>
    </cfRule>
    <cfRule type="colorScale" priority="3624">
      <colorScale>
        <cfvo type="min"/>
        <cfvo type="max"/>
        <color theme="4" tint="0.59999389629810485"/>
        <color rgb="FF0070C0"/>
      </colorScale>
    </cfRule>
    <cfRule type="containsText" dxfId="4536" priority="3625" operator="containsText" text="Baixo">
      <formula>NOT(ISERROR(SEARCH("Baixo",E94)))</formula>
    </cfRule>
    <cfRule type="containsText" dxfId="4535" priority="3626" operator="containsText" text="Médio">
      <formula>NOT(ISERROR(SEARCH("Médio",E94)))</formula>
    </cfRule>
    <cfRule type="containsText" dxfId="4534" priority="3627" operator="containsText" text="Alto">
      <formula>NOT(ISERROR(SEARCH("Alto",E94)))</formula>
    </cfRule>
    <cfRule type="colorScale" priority="3636">
      <colorScale>
        <cfvo type="min"/>
        <cfvo type="max"/>
        <color theme="4" tint="0.59999389629810485"/>
        <color rgb="FF0070C0"/>
      </colorScale>
    </cfRule>
    <cfRule type="colorScale" priority="3660">
      <colorScale>
        <cfvo type="min"/>
        <cfvo type="max"/>
        <color theme="4" tint="0.59999389629810485"/>
        <color rgb="FF0070C0"/>
      </colorScale>
    </cfRule>
    <cfRule type="colorScale" priority="3704">
      <colorScale>
        <cfvo type="min"/>
        <cfvo type="max"/>
        <color theme="4" tint="0.59999389629810485"/>
        <color rgb="FF0070C0"/>
      </colorScale>
    </cfRule>
    <cfRule type="containsText" dxfId="4533" priority="3705" operator="containsText" text="Baixo">
      <formula>NOT(ISERROR(SEARCH("Baixo",E94)))</formula>
    </cfRule>
    <cfRule type="containsText" dxfId="4532" priority="3706" operator="containsText" text="Médio">
      <formula>NOT(ISERROR(SEARCH("Médio",E94)))</formula>
    </cfRule>
    <cfRule type="containsText" dxfId="4531" priority="3707" operator="containsText" text="Alto">
      <formula>NOT(ISERROR(SEARCH("Alto",E94)))</formula>
    </cfRule>
    <cfRule type="containsText" dxfId="4530" priority="3661" operator="containsText" text="Baixo">
      <formula>NOT(ISERROR(SEARCH("Baixo",E94)))</formula>
    </cfRule>
    <cfRule type="containsText" dxfId="4529" priority="3662" operator="containsText" text="Médio">
      <formula>NOT(ISERROR(SEARCH("Médio",E94)))</formula>
    </cfRule>
    <cfRule type="containsText" dxfId="4528" priority="3663" operator="containsText" text="Alto">
      <formula>NOT(ISERROR(SEARCH("Alto",E94)))</formula>
    </cfRule>
    <cfRule type="colorScale" priority="3664">
      <colorScale>
        <cfvo type="min"/>
        <cfvo type="max"/>
        <color theme="4" tint="0.59999389629810485"/>
        <color rgb="FF0070C0"/>
      </colorScale>
    </cfRule>
    <cfRule type="colorScale" priority="3712">
      <colorScale>
        <cfvo type="min"/>
        <cfvo type="max"/>
        <color theme="4" tint="0.59999389629810485"/>
        <color rgb="FF0070C0"/>
      </colorScale>
    </cfRule>
    <cfRule type="containsText" dxfId="4527" priority="3689" operator="containsText" text="Baixo">
      <formula>NOT(ISERROR(SEARCH("Baixo",E94)))</formula>
    </cfRule>
    <cfRule type="containsText" dxfId="4526" priority="3714" operator="containsText" text="Médio">
      <formula>NOT(ISERROR(SEARCH("Médio",E94)))</formula>
    </cfRule>
    <cfRule type="containsText" dxfId="4525" priority="3715" operator="containsText" text="Alto">
      <formula>NOT(ISERROR(SEARCH("Alto",E94)))</formula>
    </cfRule>
    <cfRule type="colorScale" priority="3716">
      <colorScale>
        <cfvo type="min"/>
        <cfvo type="max"/>
        <color theme="4" tint="0.59999389629810485"/>
        <color rgb="FF0070C0"/>
      </colorScale>
    </cfRule>
    <cfRule type="containsText" dxfId="4524" priority="3717" operator="containsText" text="Baixo">
      <formula>NOT(ISERROR(SEARCH("Baixo",E94)))</formula>
    </cfRule>
    <cfRule type="containsText" dxfId="4523" priority="3718" operator="containsText" text="Médio">
      <formula>NOT(ISERROR(SEARCH("Médio",E94)))</formula>
    </cfRule>
    <cfRule type="containsText" dxfId="4522" priority="3719" operator="containsText" text="Alto">
      <formula>NOT(ISERROR(SEARCH("Alto",E94)))</formula>
    </cfRule>
    <cfRule type="containsText" dxfId="4521" priority="3665" operator="containsText" text="Baixo">
      <formula>NOT(ISERROR(SEARCH("Baixo",E94)))</formula>
    </cfRule>
    <cfRule type="containsText" dxfId="4520" priority="3666" operator="containsText" text="Médio">
      <formula>NOT(ISERROR(SEARCH("Médio",E94)))</formula>
    </cfRule>
    <cfRule type="containsText" dxfId="4519" priority="3667" operator="containsText" text="Alto">
      <formula>NOT(ISERROR(SEARCH("Alto",E94)))</formula>
    </cfRule>
    <cfRule type="containsText" dxfId="4518" priority="3637" operator="containsText" text="Baixo">
      <formula>NOT(ISERROR(SEARCH("Baixo",E94)))</formula>
    </cfRule>
    <cfRule type="colorScale" priority="3724">
      <colorScale>
        <cfvo type="min"/>
        <cfvo type="max"/>
        <color theme="4" tint="0.59999389629810485"/>
        <color rgb="FF0070C0"/>
      </colorScale>
    </cfRule>
    <cfRule type="containsText" dxfId="4517" priority="3725" operator="containsText" text="Baixo">
      <formula>NOT(ISERROR(SEARCH("Baixo",E94)))</formula>
    </cfRule>
    <cfRule type="containsText" dxfId="4516" priority="3726" operator="containsText" text="Médio">
      <formula>NOT(ISERROR(SEARCH("Médio",E94)))</formula>
    </cfRule>
    <cfRule type="containsText" dxfId="4515" priority="3727" operator="containsText" text="Alto">
      <formula>NOT(ISERROR(SEARCH("Alto",E94)))</formula>
    </cfRule>
    <cfRule type="containsText" dxfId="4514" priority="3638" operator="containsText" text="Médio">
      <formula>NOT(ISERROR(SEARCH("Médio",E94)))</formula>
    </cfRule>
    <cfRule type="containsText" dxfId="4513" priority="3639" operator="containsText" text="Alto">
      <formula>NOT(ISERROR(SEARCH("Alto",E94)))</formula>
    </cfRule>
    <cfRule type="colorScale" priority="3640">
      <colorScale>
        <cfvo type="min"/>
        <cfvo type="max"/>
        <color theme="4" tint="0.59999389629810485"/>
        <color rgb="FF0070C0"/>
      </colorScale>
    </cfRule>
    <cfRule type="containsText" dxfId="4512" priority="3641" operator="containsText" text="Baixo">
      <formula>NOT(ISERROR(SEARCH("Baixo",E94)))</formula>
    </cfRule>
    <cfRule type="containsText" dxfId="4511" priority="3642" operator="containsText" text="Médio">
      <formula>NOT(ISERROR(SEARCH("Médio",E94)))</formula>
    </cfRule>
    <cfRule type="containsText" dxfId="4510" priority="3643" operator="containsText" text="Alto">
      <formula>NOT(ISERROR(SEARCH("Alto",E94)))</formula>
    </cfRule>
    <cfRule type="colorScale" priority="3604">
      <colorScale>
        <cfvo type="min"/>
        <cfvo type="max"/>
        <color theme="4" tint="0.59999389629810485"/>
        <color rgb="FF0070C0"/>
      </colorScale>
    </cfRule>
    <cfRule type="colorScale" priority="3676">
      <colorScale>
        <cfvo type="min"/>
        <cfvo type="max"/>
        <color theme="4" tint="0.59999389629810485"/>
        <color rgb="FF0070C0"/>
      </colorScale>
    </cfRule>
    <cfRule type="containsText" dxfId="4509" priority="3713" operator="containsText" text="Baixo">
      <formula>NOT(ISERROR(SEARCH("Baixo",E94)))</formula>
    </cfRule>
  </conditionalFormatting>
  <conditionalFormatting sqref="E95">
    <cfRule type="containsText" dxfId="4508" priority="3751" operator="containsText" text="Alto">
      <formula>NOT(ISERROR(SEARCH("Alto",E95)))</formula>
    </cfRule>
    <cfRule type="containsText" dxfId="4507" priority="3749" operator="containsText" text="Baixo">
      <formula>NOT(ISERROR(SEARCH("Baixo",E95)))</formula>
    </cfRule>
    <cfRule type="colorScale" priority="3748">
      <colorScale>
        <cfvo type="min"/>
        <cfvo type="max"/>
        <color theme="4" tint="0.59999389629810485"/>
        <color rgb="FF0070C0"/>
      </colorScale>
    </cfRule>
    <cfRule type="containsText" dxfId="4506" priority="3750" operator="containsText" text="Médio">
      <formula>NOT(ISERROR(SEARCH("Médio",E95)))</formula>
    </cfRule>
  </conditionalFormatting>
  <conditionalFormatting sqref="E96">
    <cfRule type="containsText" dxfId="4505" priority="3746" operator="containsText" text="Médio">
      <formula>NOT(ISERROR(SEARCH("Médio",E96)))</formula>
    </cfRule>
    <cfRule type="containsText" dxfId="4504" priority="3747" operator="containsText" text="Alto">
      <formula>NOT(ISERROR(SEARCH("Alto",E96)))</formula>
    </cfRule>
    <cfRule type="colorScale" priority="3832">
      <colorScale>
        <cfvo type="min"/>
        <cfvo type="max"/>
        <color theme="4" tint="0.59999389629810485"/>
        <color rgb="FF0070C0"/>
      </colorScale>
    </cfRule>
    <cfRule type="containsText" dxfId="4503" priority="3833" operator="containsText" text="Baixo">
      <formula>NOT(ISERROR(SEARCH("Baixo",E96)))</formula>
    </cfRule>
    <cfRule type="containsText" dxfId="4502" priority="3834" operator="containsText" text="Médio">
      <formula>NOT(ISERROR(SEARCH("Médio",E96)))</formula>
    </cfRule>
    <cfRule type="containsText" dxfId="4501" priority="3835" operator="containsText" text="Alto">
      <formula>NOT(ISERROR(SEARCH("Alto",E96)))</formula>
    </cfRule>
    <cfRule type="colorScale" priority="3744">
      <colorScale>
        <cfvo type="min"/>
        <cfvo type="max"/>
        <color theme="4" tint="0.59999389629810485"/>
        <color rgb="FF0070C0"/>
      </colorScale>
    </cfRule>
    <cfRule type="containsText" dxfId="4500" priority="3745" operator="containsText" text="Baixo">
      <formula>NOT(ISERROR(SEARCH("Baixo",E96)))</formula>
    </cfRule>
  </conditionalFormatting>
  <conditionalFormatting sqref="E97">
    <cfRule type="containsText" dxfId="4499" priority="3802" operator="containsText" text="Médio">
      <formula>NOT(ISERROR(SEARCH("Médio",E97)))</formula>
    </cfRule>
    <cfRule type="containsText" dxfId="4498" priority="3830" operator="containsText" text="Médio">
      <formula>NOT(ISERROR(SEARCH("Médio",E97)))</formula>
    </cfRule>
    <cfRule type="containsText" dxfId="4497" priority="3831" operator="containsText" text="Alto">
      <formula>NOT(ISERROR(SEARCH("Alto",E97)))</formula>
    </cfRule>
    <cfRule type="containsText" dxfId="4496" priority="3743" operator="containsText" text="Alto">
      <formula>NOT(ISERROR(SEARCH("Alto",E97)))</formula>
    </cfRule>
    <cfRule type="containsText" dxfId="4495" priority="3742" operator="containsText" text="Médio">
      <formula>NOT(ISERROR(SEARCH("Médio",E97)))</formula>
    </cfRule>
    <cfRule type="containsText" dxfId="4494" priority="3803" operator="containsText" text="Alto">
      <formula>NOT(ISERROR(SEARCH("Alto",E97)))</formula>
    </cfRule>
    <cfRule type="containsText" dxfId="4493" priority="3786" operator="containsText" text="Médio">
      <formula>NOT(ISERROR(SEARCH("Médio",E97)))</formula>
    </cfRule>
    <cfRule type="colorScale" priority="3760">
      <colorScale>
        <cfvo type="min"/>
        <cfvo type="max"/>
        <color theme="4" tint="0.59999389629810485"/>
        <color rgb="FF0070C0"/>
      </colorScale>
    </cfRule>
    <cfRule type="containsText" dxfId="4492" priority="3741" operator="containsText" text="Baixo">
      <formula>NOT(ISERROR(SEARCH("Baixo",E97)))</formula>
    </cfRule>
    <cfRule type="containsText" dxfId="4491" priority="3787" operator="containsText" text="Alto">
      <formula>NOT(ISERROR(SEARCH("Alto",E97)))</formula>
    </cfRule>
    <cfRule type="colorScale" priority="3800">
      <colorScale>
        <cfvo type="min"/>
        <cfvo type="max"/>
        <color theme="4" tint="0.59999389629810485"/>
        <color rgb="FF0070C0"/>
      </colorScale>
    </cfRule>
    <cfRule type="containsText" dxfId="4490" priority="3801" operator="containsText" text="Baixo">
      <formula>NOT(ISERROR(SEARCH("Baixo",E97)))</formula>
    </cfRule>
    <cfRule type="colorScale" priority="3740">
      <colorScale>
        <cfvo type="min"/>
        <cfvo type="max"/>
        <color theme="4" tint="0.59999389629810485"/>
        <color rgb="FF0070C0"/>
      </colorScale>
    </cfRule>
    <cfRule type="colorScale" priority="3784">
      <colorScale>
        <cfvo type="min"/>
        <cfvo type="max"/>
        <color theme="4" tint="0.59999389629810485"/>
        <color rgb="FF0070C0"/>
      </colorScale>
    </cfRule>
    <cfRule type="containsText" dxfId="4489" priority="3785" operator="containsText" text="Baixo">
      <formula>NOT(ISERROR(SEARCH("Baixo",E97)))</formula>
    </cfRule>
    <cfRule type="containsText" dxfId="4488" priority="3761" operator="containsText" text="Baixo">
      <formula>NOT(ISERROR(SEARCH("Baixo",E97)))</formula>
    </cfRule>
    <cfRule type="containsText" dxfId="4487" priority="3762" operator="containsText" text="Médio">
      <formula>NOT(ISERROR(SEARCH("Médio",E97)))</formula>
    </cfRule>
    <cfRule type="containsText" dxfId="4486" priority="3763" operator="containsText" text="Alto">
      <formula>NOT(ISERROR(SEARCH("Alto",E97)))</formula>
    </cfRule>
    <cfRule type="colorScale" priority="3828">
      <colorScale>
        <cfvo type="min"/>
        <cfvo type="max"/>
        <color theme="4" tint="0.59999389629810485"/>
        <color rgb="FF0070C0"/>
      </colorScale>
    </cfRule>
    <cfRule type="containsText" dxfId="4485" priority="3829" operator="containsText" text="Baixo">
      <formula>NOT(ISERROR(SEARCH("Baixo",E97)))</formula>
    </cfRule>
  </conditionalFormatting>
  <conditionalFormatting sqref="E98">
    <cfRule type="colorScale" priority="3736">
      <colorScale>
        <cfvo type="min"/>
        <cfvo type="max"/>
        <color theme="4" tint="0.59999389629810485"/>
        <color rgb="FF0070C0"/>
      </colorScale>
    </cfRule>
    <cfRule type="containsText" dxfId="4484" priority="3737" operator="containsText" text="Baixo">
      <formula>NOT(ISERROR(SEARCH("Baixo",E98)))</formula>
    </cfRule>
    <cfRule type="containsText" dxfId="4483" priority="3738" operator="containsText" text="Médio">
      <formula>NOT(ISERROR(SEARCH("Médio",E98)))</formula>
    </cfRule>
    <cfRule type="containsText" dxfId="4482" priority="3887" operator="containsText" text="Alto">
      <formula>NOT(ISERROR(SEARCH("Alto",E98)))</formula>
    </cfRule>
    <cfRule type="containsText" dxfId="4481" priority="3825" operator="containsText" text="Baixo">
      <formula>NOT(ISERROR(SEARCH("Baixo",E98)))</formula>
    </cfRule>
    <cfRule type="containsText" dxfId="4480" priority="3826" operator="containsText" text="Médio">
      <formula>NOT(ISERROR(SEARCH("Médio",E98)))</formula>
    </cfRule>
    <cfRule type="containsText" dxfId="4479" priority="3827" operator="containsText" text="Alto">
      <formula>NOT(ISERROR(SEARCH("Alto",E98)))</formula>
    </cfRule>
    <cfRule type="colorScale" priority="3756">
      <colorScale>
        <cfvo type="min"/>
        <cfvo type="max"/>
        <color theme="4" tint="0.59999389629810485"/>
        <color rgb="FF0070C0"/>
      </colorScale>
    </cfRule>
    <cfRule type="containsText" dxfId="4478" priority="3757" operator="containsText" text="Baixo">
      <formula>NOT(ISERROR(SEARCH("Baixo",E98)))</formula>
    </cfRule>
    <cfRule type="containsText" dxfId="4477" priority="3758" operator="containsText" text="Médio">
      <formula>NOT(ISERROR(SEARCH("Médio",E98)))</formula>
    </cfRule>
    <cfRule type="containsText" dxfId="4476" priority="3759" operator="containsText" text="Alto">
      <formula>NOT(ISERROR(SEARCH("Alto",E98)))</formula>
    </cfRule>
    <cfRule type="containsText" dxfId="4475" priority="3739" operator="containsText" text="Alto">
      <formula>NOT(ISERROR(SEARCH("Alto",E98)))</formula>
    </cfRule>
    <cfRule type="colorScale" priority="3868">
      <colorScale>
        <cfvo type="min"/>
        <cfvo type="max"/>
        <color theme="4" tint="0.59999389629810485"/>
        <color rgb="FF0070C0"/>
      </colorScale>
    </cfRule>
    <cfRule type="colorScale" priority="3772">
      <colorScale>
        <cfvo type="min"/>
        <cfvo type="max"/>
        <color theme="4" tint="0.59999389629810485"/>
        <color rgb="FF0070C0"/>
      </colorScale>
    </cfRule>
    <cfRule type="containsText" dxfId="4474" priority="3773" operator="containsText" text="Baixo">
      <formula>NOT(ISERROR(SEARCH("Baixo",E98)))</formula>
    </cfRule>
    <cfRule type="containsText" dxfId="4473" priority="3781" operator="containsText" text="Baixo">
      <formula>NOT(ISERROR(SEARCH("Baixo",E98)))</formula>
    </cfRule>
    <cfRule type="containsText" dxfId="4472" priority="3782" operator="containsText" text="Médio">
      <formula>NOT(ISERROR(SEARCH("Médio",E98)))</formula>
    </cfRule>
    <cfRule type="containsText" dxfId="4471" priority="3783" operator="containsText" text="Alto">
      <formula>NOT(ISERROR(SEARCH("Alto",E98)))</formula>
    </cfRule>
    <cfRule type="containsText" dxfId="4470" priority="3775" operator="containsText" text="Alto">
      <formula>NOT(ISERROR(SEARCH("Alto",E98)))</formula>
    </cfRule>
    <cfRule type="containsText" dxfId="4469" priority="3869" operator="containsText" text="Baixo">
      <formula>NOT(ISERROR(SEARCH("Baixo",E98)))</formula>
    </cfRule>
    <cfRule type="containsText" dxfId="4468" priority="3885" operator="containsText" text="Baixo">
      <formula>NOT(ISERROR(SEARCH("Baixo",E98)))</formula>
    </cfRule>
    <cfRule type="colorScale" priority="3884">
      <colorScale>
        <cfvo type="min"/>
        <cfvo type="max"/>
        <color theme="4" tint="0.59999389629810485"/>
        <color rgb="FF0070C0"/>
      </colorScale>
    </cfRule>
    <cfRule type="containsText" dxfId="4467" priority="3871" operator="containsText" text="Alto">
      <formula>NOT(ISERROR(SEARCH("Alto",E98)))</formula>
    </cfRule>
    <cfRule type="containsText" dxfId="4466" priority="3870" operator="containsText" text="Médio">
      <formula>NOT(ISERROR(SEARCH("Médio",E98)))</formula>
    </cfRule>
    <cfRule type="colorScale" priority="3844">
      <colorScale>
        <cfvo type="min"/>
        <cfvo type="max"/>
        <color theme="4" tint="0.59999389629810485"/>
        <color rgb="FF0070C0"/>
      </colorScale>
    </cfRule>
    <cfRule type="containsText" dxfId="4465" priority="3847" operator="containsText" text="Alto">
      <formula>NOT(ISERROR(SEARCH("Alto",E98)))</formula>
    </cfRule>
    <cfRule type="containsText" dxfId="4464" priority="3846" operator="containsText" text="Médio">
      <formula>NOT(ISERROR(SEARCH("Médio",E98)))</formula>
    </cfRule>
    <cfRule type="containsText" dxfId="4463" priority="3845" operator="containsText" text="Baixo">
      <formula>NOT(ISERROR(SEARCH("Baixo",E98)))</formula>
    </cfRule>
    <cfRule type="containsText" dxfId="4462" priority="3774" operator="containsText" text="Médio">
      <formula>NOT(ISERROR(SEARCH("Médio",E98)))</formula>
    </cfRule>
    <cfRule type="colorScale" priority="3824">
      <colorScale>
        <cfvo type="min"/>
        <cfvo type="max"/>
        <color theme="4" tint="0.59999389629810485"/>
        <color rgb="FF0070C0"/>
      </colorScale>
    </cfRule>
    <cfRule type="colorScale" priority="3796">
      <colorScale>
        <cfvo type="min"/>
        <cfvo type="max"/>
        <color theme="4" tint="0.59999389629810485"/>
        <color rgb="FF0070C0"/>
      </colorScale>
    </cfRule>
    <cfRule type="containsText" dxfId="4461" priority="3797" operator="containsText" text="Baixo">
      <formula>NOT(ISERROR(SEARCH("Baixo",E98)))</formula>
    </cfRule>
    <cfRule type="containsText" dxfId="4460" priority="3798" operator="containsText" text="Médio">
      <formula>NOT(ISERROR(SEARCH("Médio",E98)))</formula>
    </cfRule>
    <cfRule type="containsText" dxfId="4459" priority="3799" operator="containsText" text="Alto">
      <formula>NOT(ISERROR(SEARCH("Alto",E98)))</formula>
    </cfRule>
    <cfRule type="colorScale" priority="3780">
      <colorScale>
        <cfvo type="min"/>
        <cfvo type="max"/>
        <color theme="4" tint="0.59999389629810485"/>
        <color rgb="FF0070C0"/>
      </colorScale>
    </cfRule>
    <cfRule type="containsText" dxfId="4458" priority="3886" operator="containsText" text="Médio">
      <formula>NOT(ISERROR(SEARCH("Médio",E98)))</formula>
    </cfRule>
  </conditionalFormatting>
  <conditionalFormatting sqref="E99">
    <cfRule type="containsText" dxfId="4457" priority="3770" operator="containsText" text="Médio">
      <formula>NOT(ISERROR(SEARCH("Médio",E99)))</formula>
    </cfRule>
    <cfRule type="colorScale" priority="3732">
      <colorScale>
        <cfvo type="min"/>
        <cfvo type="max"/>
        <color theme="4" tint="0.59999389629810485"/>
        <color rgb="FF0070C0"/>
      </colorScale>
    </cfRule>
    <cfRule type="colorScale" priority="3752">
      <colorScale>
        <cfvo type="min"/>
        <cfvo type="max"/>
        <color theme="4" tint="0.59999389629810485"/>
        <color rgb="FF0070C0"/>
      </colorScale>
    </cfRule>
    <cfRule type="containsText" dxfId="4456" priority="3754" operator="containsText" text="Médio">
      <formula>NOT(ISERROR(SEARCH("Médio",E99)))</formula>
    </cfRule>
    <cfRule type="containsText" dxfId="4455" priority="3755" operator="containsText" text="Alto">
      <formula>NOT(ISERROR(SEARCH("Alto",E99)))</formula>
    </cfRule>
    <cfRule type="colorScale" priority="3764">
      <colorScale>
        <cfvo type="min"/>
        <cfvo type="max"/>
        <color theme="4" tint="0.59999389629810485"/>
        <color rgb="FF0070C0"/>
      </colorScale>
    </cfRule>
    <cfRule type="containsText" dxfId="4454" priority="3765" operator="containsText" text="Baixo">
      <formula>NOT(ISERROR(SEARCH("Baixo",E99)))</formula>
    </cfRule>
    <cfRule type="containsText" dxfId="4453" priority="3766" operator="containsText" text="Médio">
      <formula>NOT(ISERROR(SEARCH("Médio",E99)))</formula>
    </cfRule>
    <cfRule type="containsText" dxfId="4452" priority="3767" operator="containsText" text="Alto">
      <formula>NOT(ISERROR(SEARCH("Alto",E99)))</formula>
    </cfRule>
    <cfRule type="colorScale" priority="3768">
      <colorScale>
        <cfvo type="min"/>
        <cfvo type="max"/>
        <color theme="4" tint="0.59999389629810485"/>
        <color rgb="FF0070C0"/>
      </colorScale>
    </cfRule>
    <cfRule type="containsText" dxfId="4451" priority="3769" operator="containsText" text="Baixo">
      <formula>NOT(ISERROR(SEARCH("Baixo",E99)))</formula>
    </cfRule>
    <cfRule type="containsText" dxfId="4450" priority="3771" operator="containsText" text="Alto">
      <formula>NOT(ISERROR(SEARCH("Alto",E99)))</formula>
    </cfRule>
    <cfRule type="colorScale" priority="3776">
      <colorScale>
        <cfvo type="min"/>
        <cfvo type="max"/>
        <color theme="4" tint="0.59999389629810485"/>
        <color rgb="FF0070C0"/>
      </colorScale>
    </cfRule>
    <cfRule type="containsText" dxfId="4449" priority="3777" operator="containsText" text="Baixo">
      <formula>NOT(ISERROR(SEARCH("Baixo",E99)))</formula>
    </cfRule>
    <cfRule type="containsText" dxfId="4448" priority="3778" operator="containsText" text="Médio">
      <formula>NOT(ISERROR(SEARCH("Médio",E99)))</formula>
    </cfRule>
    <cfRule type="containsText" dxfId="4447" priority="3779" operator="containsText" text="Alto">
      <formula>NOT(ISERROR(SEARCH("Alto",E99)))</formula>
    </cfRule>
    <cfRule type="colorScale" priority="3788">
      <colorScale>
        <cfvo type="min"/>
        <cfvo type="max"/>
        <color theme="4" tint="0.59999389629810485"/>
        <color rgb="FF0070C0"/>
      </colorScale>
    </cfRule>
    <cfRule type="containsText" dxfId="4446" priority="3789" operator="containsText" text="Baixo">
      <formula>NOT(ISERROR(SEARCH("Baixo",E99)))</formula>
    </cfRule>
    <cfRule type="containsText" dxfId="4445" priority="3790" operator="containsText" text="Médio">
      <formula>NOT(ISERROR(SEARCH("Médio",E99)))</formula>
    </cfRule>
    <cfRule type="containsText" dxfId="4444" priority="3791" operator="containsText" text="Alto">
      <formula>NOT(ISERROR(SEARCH("Alto",E99)))</formula>
    </cfRule>
    <cfRule type="colorScale" priority="3792">
      <colorScale>
        <cfvo type="min"/>
        <cfvo type="max"/>
        <color theme="4" tint="0.59999389629810485"/>
        <color rgb="FF0070C0"/>
      </colorScale>
    </cfRule>
    <cfRule type="containsText" dxfId="4443" priority="3793" operator="containsText" text="Baixo">
      <formula>NOT(ISERROR(SEARCH("Baixo",E99)))</formula>
    </cfRule>
    <cfRule type="containsText" dxfId="4442" priority="3795" operator="containsText" text="Alto">
      <formula>NOT(ISERROR(SEARCH("Alto",E99)))</formula>
    </cfRule>
    <cfRule type="colorScale" priority="3804">
      <colorScale>
        <cfvo type="min"/>
        <cfvo type="max"/>
        <color theme="4" tint="0.59999389629810485"/>
        <color rgb="FF0070C0"/>
      </colorScale>
    </cfRule>
    <cfRule type="containsText" dxfId="4441" priority="3805" operator="containsText" text="Baixo">
      <formula>NOT(ISERROR(SEARCH("Baixo",E99)))</formula>
    </cfRule>
    <cfRule type="containsText" dxfId="4440" priority="3806" operator="containsText" text="Médio">
      <formula>NOT(ISERROR(SEARCH("Médio",E99)))</formula>
    </cfRule>
    <cfRule type="containsText" dxfId="4439" priority="3807" operator="containsText" text="Alto">
      <formula>NOT(ISERROR(SEARCH("Alto",E99)))</formula>
    </cfRule>
    <cfRule type="colorScale" priority="3808">
      <colorScale>
        <cfvo type="min"/>
        <cfvo type="max"/>
        <color theme="4" tint="0.59999389629810485"/>
        <color rgb="FF0070C0"/>
      </colorScale>
    </cfRule>
    <cfRule type="containsText" dxfId="4438" priority="3809" operator="containsText" text="Baixo">
      <formula>NOT(ISERROR(SEARCH("Baixo",E99)))</formula>
    </cfRule>
    <cfRule type="containsText" dxfId="4437" priority="3810" operator="containsText" text="Médio">
      <formula>NOT(ISERROR(SEARCH("Médio",E99)))</formula>
    </cfRule>
    <cfRule type="containsText" dxfId="4436" priority="3811" operator="containsText" text="Alto">
      <formula>NOT(ISERROR(SEARCH("Alto",E99)))</formula>
    </cfRule>
    <cfRule type="colorScale" priority="3812">
      <colorScale>
        <cfvo type="min"/>
        <cfvo type="max"/>
        <color theme="4" tint="0.59999389629810485"/>
        <color rgb="FF0070C0"/>
      </colorScale>
    </cfRule>
    <cfRule type="containsText" dxfId="4435" priority="3813" operator="containsText" text="Baixo">
      <formula>NOT(ISERROR(SEARCH("Baixo",E99)))</formula>
    </cfRule>
    <cfRule type="containsText" dxfId="4434" priority="3814" operator="containsText" text="Médio">
      <formula>NOT(ISERROR(SEARCH("Médio",E99)))</formula>
    </cfRule>
    <cfRule type="containsText" dxfId="4433" priority="3815" operator="containsText" text="Alto">
      <formula>NOT(ISERROR(SEARCH("Alto",E99)))</formula>
    </cfRule>
    <cfRule type="containsText" dxfId="4432" priority="3821" operator="containsText" text="Baixo">
      <formula>NOT(ISERROR(SEARCH("Baixo",E99)))</formula>
    </cfRule>
    <cfRule type="containsText" dxfId="4431" priority="3822" operator="containsText" text="Médio">
      <formula>NOT(ISERROR(SEARCH("Médio",E99)))</formula>
    </cfRule>
    <cfRule type="containsText" dxfId="4430" priority="3823" operator="containsText" text="Alto">
      <formula>NOT(ISERROR(SEARCH("Alto",E99)))</formula>
    </cfRule>
    <cfRule type="colorScale" priority="3840">
      <colorScale>
        <cfvo type="min"/>
        <cfvo type="max"/>
        <color theme="4" tint="0.59999389629810485"/>
        <color rgb="FF0070C0"/>
      </colorScale>
    </cfRule>
    <cfRule type="containsText" dxfId="4429" priority="3841" operator="containsText" text="Baixo">
      <formula>NOT(ISERROR(SEARCH("Baixo",E99)))</formula>
    </cfRule>
    <cfRule type="containsText" dxfId="4428" priority="3842" operator="containsText" text="Médio">
      <formula>NOT(ISERROR(SEARCH("Médio",E99)))</formula>
    </cfRule>
    <cfRule type="containsText" dxfId="4427" priority="3843" operator="containsText" text="Alto">
      <formula>NOT(ISERROR(SEARCH("Alto",E99)))</formula>
    </cfRule>
    <cfRule type="containsText" dxfId="4426" priority="3794" operator="containsText" text="Médio">
      <formula>NOT(ISERROR(SEARCH("Médio",E99)))</formula>
    </cfRule>
    <cfRule type="colorScale" priority="3856">
      <colorScale>
        <cfvo type="min"/>
        <cfvo type="max"/>
        <color theme="4" tint="0.59999389629810485"/>
        <color rgb="FF0070C0"/>
      </colorScale>
    </cfRule>
    <cfRule type="containsText" dxfId="4425" priority="3857" operator="containsText" text="Baixo">
      <formula>NOT(ISERROR(SEARCH("Baixo",E99)))</formula>
    </cfRule>
    <cfRule type="containsText" dxfId="4424" priority="3858" operator="containsText" text="Médio">
      <formula>NOT(ISERROR(SEARCH("Médio",E99)))</formula>
    </cfRule>
    <cfRule type="containsText" dxfId="4423" priority="3859" operator="containsText" text="Alto">
      <formula>NOT(ISERROR(SEARCH("Alto",E99)))</formula>
    </cfRule>
    <cfRule type="colorScale" priority="3864">
      <colorScale>
        <cfvo type="min"/>
        <cfvo type="max"/>
        <color theme="4" tint="0.59999389629810485"/>
        <color rgb="FF0070C0"/>
      </colorScale>
    </cfRule>
    <cfRule type="containsText" dxfId="4422" priority="3865" operator="containsText" text="Baixo">
      <formula>NOT(ISERROR(SEARCH("Baixo",E99)))</formula>
    </cfRule>
    <cfRule type="containsText" dxfId="4421" priority="3866" operator="containsText" text="Médio">
      <formula>NOT(ISERROR(SEARCH("Médio",E99)))</formula>
    </cfRule>
    <cfRule type="containsText" dxfId="4420" priority="3867" operator="containsText" text="Alto">
      <formula>NOT(ISERROR(SEARCH("Alto",E99)))</formula>
    </cfRule>
    <cfRule type="colorScale" priority="3820">
      <colorScale>
        <cfvo type="min"/>
        <cfvo type="max"/>
        <color theme="4" tint="0.59999389629810485"/>
        <color rgb="FF0070C0"/>
      </colorScale>
    </cfRule>
    <cfRule type="colorScale" priority="3880">
      <colorScale>
        <cfvo type="min"/>
        <cfvo type="max"/>
        <color theme="4" tint="0.59999389629810485"/>
        <color rgb="FF0070C0"/>
      </colorScale>
    </cfRule>
    <cfRule type="containsText" dxfId="4419" priority="3881" operator="containsText" text="Baixo">
      <formula>NOT(ISERROR(SEARCH("Baixo",E99)))</formula>
    </cfRule>
    <cfRule type="containsText" dxfId="4418" priority="3882" operator="containsText" text="Médio">
      <formula>NOT(ISERROR(SEARCH("Médio",E99)))</formula>
    </cfRule>
    <cfRule type="containsText" dxfId="4417" priority="3883" operator="containsText" text="Alto">
      <formula>NOT(ISERROR(SEARCH("Alto",E99)))</formula>
    </cfRule>
    <cfRule type="containsText" dxfId="4416" priority="3753" operator="containsText" text="Baixo">
      <formula>NOT(ISERROR(SEARCH("Baixo",E99)))</formula>
    </cfRule>
    <cfRule type="containsText" dxfId="4415" priority="3735" operator="containsText" text="Alto">
      <formula>NOT(ISERROR(SEARCH("Alto",E99)))</formula>
    </cfRule>
    <cfRule type="containsText" dxfId="4414" priority="3734" operator="containsText" text="Médio">
      <formula>NOT(ISERROR(SEARCH("Médio",E99)))</formula>
    </cfRule>
    <cfRule type="containsText" dxfId="4413" priority="3733" operator="containsText" text="Baixo">
      <formula>NOT(ISERROR(SEARCH("Baixo",E99)))</formula>
    </cfRule>
  </conditionalFormatting>
  <conditionalFormatting sqref="E100">
    <cfRule type="containsText" dxfId="4412" priority="3862" operator="containsText" text="Médio">
      <formula>NOT(ISERROR(SEARCH("Médio",E100)))</formula>
    </cfRule>
    <cfRule type="containsText" dxfId="4411" priority="3863" operator="containsText" text="Alto">
      <formula>NOT(ISERROR(SEARCH("Alto",E100)))</formula>
    </cfRule>
    <cfRule type="containsText" dxfId="4410" priority="3849" operator="containsText" text="Baixo">
      <formula>NOT(ISERROR(SEARCH("Baixo",E100)))</formula>
    </cfRule>
    <cfRule type="containsText" dxfId="4409" priority="3850" operator="containsText" text="Médio">
      <formula>NOT(ISERROR(SEARCH("Médio",E100)))</formula>
    </cfRule>
    <cfRule type="containsText" dxfId="4408" priority="3851" operator="containsText" text="Alto">
      <formula>NOT(ISERROR(SEARCH("Alto",E100)))</formula>
    </cfRule>
    <cfRule type="colorScale" priority="3852">
      <colorScale>
        <cfvo type="min"/>
        <cfvo type="max"/>
        <color theme="4" tint="0.59999389629810485"/>
        <color rgb="FF0070C0"/>
      </colorScale>
    </cfRule>
    <cfRule type="containsText" dxfId="4407" priority="3853" operator="containsText" text="Baixo">
      <formula>NOT(ISERROR(SEARCH("Baixo",E100)))</formula>
    </cfRule>
    <cfRule type="colorScale" priority="3836">
      <colorScale>
        <cfvo type="min"/>
        <cfvo type="max"/>
        <color theme="4" tint="0.59999389629810485"/>
        <color rgb="FF0070C0"/>
      </colorScale>
    </cfRule>
    <cfRule type="containsText" dxfId="4406" priority="3819" operator="containsText" text="Alto">
      <formula>NOT(ISERROR(SEARCH("Alto",E100)))</formula>
    </cfRule>
    <cfRule type="containsText" dxfId="4405" priority="3818" operator="containsText" text="Médio">
      <formula>NOT(ISERROR(SEARCH("Médio",E100)))</formula>
    </cfRule>
    <cfRule type="colorScale" priority="3872">
      <colorScale>
        <cfvo type="min"/>
        <cfvo type="max"/>
        <color theme="4" tint="0.59999389629810485"/>
        <color rgb="FF0070C0"/>
      </colorScale>
    </cfRule>
    <cfRule type="containsText" dxfId="4404" priority="3873" operator="containsText" text="Baixo">
      <formula>NOT(ISERROR(SEARCH("Baixo",E100)))</formula>
    </cfRule>
    <cfRule type="containsText" dxfId="4403" priority="3874" operator="containsText" text="Médio">
      <formula>NOT(ISERROR(SEARCH("Médio",E100)))</formula>
    </cfRule>
    <cfRule type="containsText" dxfId="4402" priority="3875" operator="containsText" text="Alto">
      <formula>NOT(ISERROR(SEARCH("Alto",E100)))</formula>
    </cfRule>
    <cfRule type="colorScale" priority="3876">
      <colorScale>
        <cfvo type="min"/>
        <cfvo type="max"/>
        <color theme="4" tint="0.59999389629810485"/>
        <color rgb="FF0070C0"/>
      </colorScale>
    </cfRule>
    <cfRule type="containsText" dxfId="4401" priority="3877" operator="containsText" text="Baixo">
      <formula>NOT(ISERROR(SEARCH("Baixo",E100)))</formula>
    </cfRule>
    <cfRule type="containsText" dxfId="4400" priority="3878" operator="containsText" text="Médio">
      <formula>NOT(ISERROR(SEARCH("Médio",E100)))</formula>
    </cfRule>
    <cfRule type="containsText" dxfId="4399" priority="3879" operator="containsText" text="Alto">
      <formula>NOT(ISERROR(SEARCH("Alto",E100)))</formula>
    </cfRule>
    <cfRule type="containsText" dxfId="4398" priority="3854" operator="containsText" text="Médio">
      <formula>NOT(ISERROR(SEARCH("Médio",E100)))</formula>
    </cfRule>
    <cfRule type="containsText" dxfId="4397" priority="3855" operator="containsText" text="Alto">
      <formula>NOT(ISERROR(SEARCH("Alto",E100)))</formula>
    </cfRule>
    <cfRule type="containsText" dxfId="4396" priority="3839" operator="containsText" text="Alto">
      <formula>NOT(ISERROR(SEARCH("Alto",E100)))</formula>
    </cfRule>
    <cfRule type="containsText" dxfId="4395" priority="3838" operator="containsText" text="Médio">
      <formula>NOT(ISERROR(SEARCH("Médio",E100)))</formula>
    </cfRule>
    <cfRule type="containsText" dxfId="4394" priority="3817" operator="containsText" text="Baixo">
      <formula>NOT(ISERROR(SEARCH("Baixo",E100)))</formula>
    </cfRule>
    <cfRule type="colorScale" priority="3816">
      <colorScale>
        <cfvo type="min"/>
        <cfvo type="max"/>
        <color theme="4" tint="0.59999389629810485"/>
        <color rgb="FF0070C0"/>
      </colorScale>
    </cfRule>
    <cfRule type="colorScale" priority="3912">
      <colorScale>
        <cfvo type="min"/>
        <cfvo type="max"/>
        <color theme="4" tint="0.59999389629810485"/>
        <color rgb="FF0070C0"/>
      </colorScale>
    </cfRule>
    <cfRule type="containsText" dxfId="4393" priority="3913" operator="containsText" text="Baixo">
      <formula>NOT(ISERROR(SEARCH("Baixo",E100)))</formula>
    </cfRule>
    <cfRule type="colorScale" priority="3888">
      <colorScale>
        <cfvo type="min"/>
        <cfvo type="max"/>
        <color theme="4" tint="0.59999389629810485"/>
        <color rgb="FF0070C0"/>
      </colorScale>
    </cfRule>
    <cfRule type="containsText" dxfId="4392" priority="3889" operator="containsText" text="Baixo">
      <formula>NOT(ISERROR(SEARCH("Baixo",E100)))</formula>
    </cfRule>
    <cfRule type="containsText" dxfId="4391" priority="3890" operator="containsText" text="Médio">
      <formula>NOT(ISERROR(SEARCH("Médio",E100)))</formula>
    </cfRule>
    <cfRule type="containsText" dxfId="4390" priority="3891" operator="containsText" text="Alto">
      <formula>NOT(ISERROR(SEARCH("Alto",E100)))</formula>
    </cfRule>
    <cfRule type="containsText" dxfId="4389" priority="3837" operator="containsText" text="Baixo">
      <formula>NOT(ISERROR(SEARCH("Baixo",E100)))</formula>
    </cfRule>
    <cfRule type="containsText" dxfId="4388" priority="3893" operator="containsText" text="Baixo">
      <formula>NOT(ISERROR(SEARCH("Baixo",E100)))</formula>
    </cfRule>
    <cfRule type="containsText" dxfId="4387" priority="3894" operator="containsText" text="Médio">
      <formula>NOT(ISERROR(SEARCH("Médio",E100)))</formula>
    </cfRule>
    <cfRule type="containsText" dxfId="4386" priority="3895" operator="containsText" text="Alto">
      <formula>NOT(ISERROR(SEARCH("Alto",E100)))</formula>
    </cfRule>
    <cfRule type="containsText" dxfId="4385" priority="3914" operator="containsText" text="Médio">
      <formula>NOT(ISERROR(SEARCH("Médio",E100)))</formula>
    </cfRule>
    <cfRule type="containsText" dxfId="4384" priority="3915" operator="containsText" text="Alto">
      <formula>NOT(ISERROR(SEARCH("Alto",E100)))</formula>
    </cfRule>
    <cfRule type="colorScale" priority="3892">
      <colorScale>
        <cfvo type="min"/>
        <cfvo type="max"/>
        <color theme="4" tint="0.59999389629810485"/>
        <color rgb="FF0070C0"/>
      </colorScale>
    </cfRule>
    <cfRule type="colorScale" priority="3848">
      <colorScale>
        <cfvo type="min"/>
        <cfvo type="max"/>
        <color theme="4" tint="0.59999389629810485"/>
        <color rgb="FF0070C0"/>
      </colorScale>
    </cfRule>
    <cfRule type="colorScale" priority="3860">
      <colorScale>
        <cfvo type="min"/>
        <cfvo type="max"/>
        <color theme="4" tint="0.59999389629810485"/>
        <color rgb="FF0070C0"/>
      </colorScale>
    </cfRule>
    <cfRule type="containsText" dxfId="4383" priority="3861" operator="containsText" text="Baixo">
      <formula>NOT(ISERROR(SEARCH("Baixo",E100)))</formula>
    </cfRule>
  </conditionalFormatting>
  <conditionalFormatting sqref="E101">
    <cfRule type="containsText" dxfId="4382" priority="3911" operator="containsText" text="Alto">
      <formula>NOT(ISERROR(SEARCH("Alto",E101)))</formula>
    </cfRule>
    <cfRule type="containsText" dxfId="4381" priority="3910" operator="containsText" text="Médio">
      <formula>NOT(ISERROR(SEARCH("Médio",E101)))</formula>
    </cfRule>
    <cfRule type="colorScale" priority="3908">
      <colorScale>
        <cfvo type="min"/>
        <cfvo type="max"/>
        <color theme="4" tint="0.59999389629810485"/>
        <color rgb="FF0070C0"/>
      </colorScale>
    </cfRule>
    <cfRule type="containsText" dxfId="4380" priority="3909" operator="containsText" text="Baixo">
      <formula>NOT(ISERROR(SEARCH("Baixo",E101)))</formula>
    </cfRule>
  </conditionalFormatting>
  <conditionalFormatting sqref="E102">
    <cfRule type="containsText" dxfId="4379" priority="3927" operator="containsText" text="Alto">
      <formula>NOT(ISERROR(SEARCH("Alto",E102)))</formula>
    </cfRule>
    <cfRule type="colorScale" priority="3964">
      <colorScale>
        <cfvo type="min"/>
        <cfvo type="max"/>
        <color theme="4" tint="0.59999389629810485"/>
        <color rgb="FF0070C0"/>
      </colorScale>
    </cfRule>
    <cfRule type="colorScale" priority="3904">
      <colorScale>
        <cfvo type="min"/>
        <cfvo type="max"/>
        <color theme="4" tint="0.59999389629810485"/>
        <color rgb="FF0070C0"/>
      </colorScale>
    </cfRule>
    <cfRule type="containsText" dxfId="4378" priority="3905" operator="containsText" text="Baixo">
      <formula>NOT(ISERROR(SEARCH("Baixo",E102)))</formula>
    </cfRule>
    <cfRule type="colorScale" priority="3924">
      <colorScale>
        <cfvo type="min"/>
        <cfvo type="max"/>
        <color theme="4" tint="0.59999389629810485"/>
        <color rgb="FF0070C0"/>
      </colorScale>
    </cfRule>
    <cfRule type="containsText" dxfId="4377" priority="3906" operator="containsText" text="Médio">
      <formula>NOT(ISERROR(SEARCH("Médio",E102)))</formula>
    </cfRule>
    <cfRule type="containsText" dxfId="4376" priority="3926" operator="containsText" text="Médio">
      <formula>NOT(ISERROR(SEARCH("Médio",E102)))</formula>
    </cfRule>
    <cfRule type="colorScale" priority="3948">
      <colorScale>
        <cfvo type="min"/>
        <cfvo type="max"/>
        <color theme="4" tint="0.59999389629810485"/>
        <color rgb="FF0070C0"/>
      </colorScale>
    </cfRule>
    <cfRule type="containsText" dxfId="4375" priority="3949" operator="containsText" text="Baixo">
      <formula>NOT(ISERROR(SEARCH("Baixo",E102)))</formula>
    </cfRule>
    <cfRule type="containsText" dxfId="4374" priority="3950" operator="containsText" text="Médio">
      <formula>NOT(ISERROR(SEARCH("Médio",E102)))</formula>
    </cfRule>
    <cfRule type="containsText" dxfId="4373" priority="3951" operator="containsText" text="Alto">
      <formula>NOT(ISERROR(SEARCH("Alto",E102)))</formula>
    </cfRule>
    <cfRule type="containsText" dxfId="4372" priority="3925" operator="containsText" text="Baixo">
      <formula>NOT(ISERROR(SEARCH("Baixo",E102)))</formula>
    </cfRule>
    <cfRule type="containsText" dxfId="4371" priority="3965" operator="containsText" text="Baixo">
      <formula>NOT(ISERROR(SEARCH("Baixo",E102)))</formula>
    </cfRule>
    <cfRule type="containsText" dxfId="4370" priority="3966" operator="containsText" text="Médio">
      <formula>NOT(ISERROR(SEARCH("Médio",E102)))</formula>
    </cfRule>
    <cfRule type="containsText" dxfId="4369" priority="3967" operator="containsText" text="Alto">
      <formula>NOT(ISERROR(SEARCH("Alto",E102)))</formula>
    </cfRule>
    <cfRule type="containsText" dxfId="4368" priority="3907" operator="containsText" text="Alto">
      <formula>NOT(ISERROR(SEARCH("Alto",E102)))</formula>
    </cfRule>
  </conditionalFormatting>
  <conditionalFormatting sqref="E103">
    <cfRule type="containsText" dxfId="4367" priority="3947" operator="containsText" text="Alto">
      <formula>NOT(ISERROR(SEARCH("Alto",E103)))</formula>
    </cfRule>
    <cfRule type="containsText" dxfId="4366" priority="3939" operator="containsText" text="Alto">
      <formula>NOT(ISERROR(SEARCH("Alto",E103)))</formula>
    </cfRule>
    <cfRule type="colorScale" priority="3944">
      <colorScale>
        <cfvo type="min"/>
        <cfvo type="max"/>
        <color theme="4" tint="0.59999389629810485"/>
        <color rgb="FF0070C0"/>
      </colorScale>
    </cfRule>
    <cfRule type="colorScale" priority="3920">
      <colorScale>
        <cfvo type="min"/>
        <cfvo type="max"/>
        <color theme="4" tint="0.59999389629810485"/>
        <color rgb="FF0070C0"/>
      </colorScale>
    </cfRule>
    <cfRule type="containsText" dxfId="4365" priority="3921" operator="containsText" text="Baixo">
      <formula>NOT(ISERROR(SEARCH("Baixo",E103)))</formula>
    </cfRule>
    <cfRule type="colorScale" priority="3960">
      <colorScale>
        <cfvo type="min"/>
        <cfvo type="max"/>
        <color theme="4" tint="0.59999389629810485"/>
        <color rgb="FF0070C0"/>
      </colorScale>
    </cfRule>
    <cfRule type="containsText" dxfId="4364" priority="3961" operator="containsText" text="Baixo">
      <formula>NOT(ISERROR(SEARCH("Baixo",E103)))</formula>
    </cfRule>
    <cfRule type="containsText" dxfId="4363" priority="3962" operator="containsText" text="Médio">
      <formula>NOT(ISERROR(SEARCH("Médio",E103)))</formula>
    </cfRule>
    <cfRule type="containsText" dxfId="4362" priority="3963" operator="containsText" text="Alto">
      <formula>NOT(ISERROR(SEARCH("Alto",E103)))</formula>
    </cfRule>
    <cfRule type="containsText" dxfId="4361" priority="3922" operator="containsText" text="Médio">
      <formula>NOT(ISERROR(SEARCH("Médio",E103)))</formula>
    </cfRule>
    <cfRule type="containsText" dxfId="4360" priority="3923" operator="containsText" text="Alto">
      <formula>NOT(ISERROR(SEARCH("Alto",E103)))</formula>
    </cfRule>
    <cfRule type="colorScale" priority="3900">
      <colorScale>
        <cfvo type="min"/>
        <cfvo type="max"/>
        <color theme="4" tint="0.59999389629810485"/>
        <color rgb="FF0070C0"/>
      </colorScale>
    </cfRule>
    <cfRule type="containsText" dxfId="4359" priority="3901" operator="containsText" text="Baixo">
      <formula>NOT(ISERROR(SEARCH("Baixo",E103)))</formula>
    </cfRule>
    <cfRule type="colorScale" priority="3936">
      <colorScale>
        <cfvo type="min"/>
        <cfvo type="max"/>
        <color theme="4" tint="0.59999389629810485"/>
        <color rgb="FF0070C0"/>
      </colorScale>
    </cfRule>
    <cfRule type="containsText" dxfId="4358" priority="3937" operator="containsText" text="Baixo">
      <formula>NOT(ISERROR(SEARCH("Baixo",E103)))</formula>
    </cfRule>
    <cfRule type="containsText" dxfId="4357" priority="3938" operator="containsText" text="Médio">
      <formula>NOT(ISERROR(SEARCH("Médio",E103)))</formula>
    </cfRule>
    <cfRule type="containsText" dxfId="4356" priority="3902" operator="containsText" text="Médio">
      <formula>NOT(ISERROR(SEARCH("Médio",E103)))</formula>
    </cfRule>
    <cfRule type="containsText" dxfId="4355" priority="3903" operator="containsText" text="Alto">
      <formula>NOT(ISERROR(SEARCH("Alto",E103)))</formula>
    </cfRule>
    <cfRule type="containsText" dxfId="4354" priority="3945" operator="containsText" text="Baixo">
      <formula>NOT(ISERROR(SEARCH("Baixo",E103)))</formula>
    </cfRule>
    <cfRule type="containsText" dxfId="4353" priority="3946" operator="containsText" text="Médio">
      <formula>NOT(ISERROR(SEARCH("Médio",E103)))</formula>
    </cfRule>
  </conditionalFormatting>
  <conditionalFormatting sqref="E104">
    <cfRule type="containsText" dxfId="4352" priority="3898" operator="containsText" text="Médio">
      <formula>NOT(ISERROR(SEARCH("Médio",E104)))</formula>
    </cfRule>
    <cfRule type="containsText" dxfId="4351" priority="3899" operator="containsText" text="Alto">
      <formula>NOT(ISERROR(SEARCH("Alto",E104)))</formula>
    </cfRule>
    <cfRule type="colorScale" priority="3916">
      <colorScale>
        <cfvo type="min"/>
        <cfvo type="max"/>
        <color theme="4" tint="0.59999389629810485"/>
        <color rgb="FF0070C0"/>
      </colorScale>
    </cfRule>
    <cfRule type="containsText" dxfId="4350" priority="3917" operator="containsText" text="Baixo">
      <formula>NOT(ISERROR(SEARCH("Baixo",E104)))</formula>
    </cfRule>
    <cfRule type="containsText" dxfId="4349" priority="3918" operator="containsText" text="Médio">
      <formula>NOT(ISERROR(SEARCH("Médio",E104)))</formula>
    </cfRule>
    <cfRule type="colorScale" priority="3952">
      <colorScale>
        <cfvo type="min"/>
        <cfvo type="max"/>
        <color theme="4" tint="0.59999389629810485"/>
        <color rgb="FF0070C0"/>
      </colorScale>
    </cfRule>
    <cfRule type="containsText" dxfId="4348" priority="3953" operator="containsText" text="Baixo">
      <formula>NOT(ISERROR(SEARCH("Baixo",E104)))</formula>
    </cfRule>
    <cfRule type="containsText" dxfId="4347" priority="3954" operator="containsText" text="Médio">
      <formula>NOT(ISERROR(SEARCH("Médio",E104)))</formula>
    </cfRule>
    <cfRule type="containsText" dxfId="4346" priority="3955" operator="containsText" text="Alto">
      <formula>NOT(ISERROR(SEARCH("Alto",E104)))</formula>
    </cfRule>
    <cfRule type="colorScale" priority="3956">
      <colorScale>
        <cfvo type="min"/>
        <cfvo type="max"/>
        <color theme="4" tint="0.59999389629810485"/>
        <color rgb="FF0070C0"/>
      </colorScale>
    </cfRule>
    <cfRule type="containsText" dxfId="4345" priority="3957" operator="containsText" text="Baixo">
      <formula>NOT(ISERROR(SEARCH("Baixo",E104)))</formula>
    </cfRule>
    <cfRule type="containsText" dxfId="4344" priority="3958" operator="containsText" text="Médio">
      <formula>NOT(ISERROR(SEARCH("Médio",E104)))</formula>
    </cfRule>
    <cfRule type="containsText" dxfId="4343" priority="3959" operator="containsText" text="Alto">
      <formula>NOT(ISERROR(SEARCH("Alto",E104)))</formula>
    </cfRule>
    <cfRule type="containsText" dxfId="4342" priority="3919" operator="containsText" text="Alto">
      <formula>NOT(ISERROR(SEARCH("Alto",E104)))</formula>
    </cfRule>
    <cfRule type="colorScale" priority="3928">
      <colorScale>
        <cfvo type="min"/>
        <cfvo type="max"/>
        <color theme="4" tint="0.59999389629810485"/>
        <color rgb="FF0070C0"/>
      </colorScale>
    </cfRule>
    <cfRule type="containsText" dxfId="4341" priority="3929" operator="containsText" text="Baixo">
      <formula>NOT(ISERROR(SEARCH("Baixo",E104)))</formula>
    </cfRule>
    <cfRule type="containsText" dxfId="4340" priority="3930" operator="containsText" text="Médio">
      <formula>NOT(ISERROR(SEARCH("Médio",E104)))</formula>
    </cfRule>
    <cfRule type="containsText" dxfId="4339" priority="3931" operator="containsText" text="Alto">
      <formula>NOT(ISERROR(SEARCH("Alto",E104)))</formula>
    </cfRule>
    <cfRule type="colorScale" priority="3932">
      <colorScale>
        <cfvo type="min"/>
        <cfvo type="max"/>
        <color theme="4" tint="0.59999389629810485"/>
        <color rgb="FF0070C0"/>
      </colorScale>
    </cfRule>
    <cfRule type="containsText" dxfId="4338" priority="3933" operator="containsText" text="Baixo">
      <formula>NOT(ISERROR(SEARCH("Baixo",E104)))</formula>
    </cfRule>
    <cfRule type="containsText" dxfId="4337" priority="3934" operator="containsText" text="Médio">
      <formula>NOT(ISERROR(SEARCH("Médio",E104)))</formula>
    </cfRule>
    <cfRule type="colorScale" priority="3968">
      <colorScale>
        <cfvo type="min"/>
        <cfvo type="max"/>
        <color theme="4" tint="0.59999389629810485"/>
        <color rgb="FF0070C0"/>
      </colorScale>
    </cfRule>
    <cfRule type="containsText" dxfId="4336" priority="3969" operator="containsText" text="Baixo">
      <formula>NOT(ISERROR(SEARCH("Baixo",E104)))</formula>
    </cfRule>
    <cfRule type="containsText" dxfId="4335" priority="3970" operator="containsText" text="Médio">
      <formula>NOT(ISERROR(SEARCH("Médio",E104)))</formula>
    </cfRule>
    <cfRule type="containsText" dxfId="4334" priority="3971" operator="containsText" text="Alto">
      <formula>NOT(ISERROR(SEARCH("Alto",E104)))</formula>
    </cfRule>
    <cfRule type="colorScale" priority="3972">
      <colorScale>
        <cfvo type="min"/>
        <cfvo type="max"/>
        <color theme="4" tint="0.59999389629810485"/>
        <color rgb="FF0070C0"/>
      </colorScale>
    </cfRule>
    <cfRule type="containsText" dxfId="4333" priority="3973" operator="containsText" text="Baixo">
      <formula>NOT(ISERROR(SEARCH("Baixo",E104)))</formula>
    </cfRule>
    <cfRule type="containsText" dxfId="4332" priority="3974" operator="containsText" text="Médio">
      <formula>NOT(ISERROR(SEARCH("Médio",E104)))</formula>
    </cfRule>
    <cfRule type="containsText" dxfId="4331" priority="3975" operator="containsText" text="Alto">
      <formula>NOT(ISERROR(SEARCH("Alto",E104)))</formula>
    </cfRule>
    <cfRule type="containsText" dxfId="4330" priority="3935" operator="containsText" text="Alto">
      <formula>NOT(ISERROR(SEARCH("Alto",E104)))</formula>
    </cfRule>
    <cfRule type="colorScale" priority="3940">
      <colorScale>
        <cfvo type="min"/>
        <cfvo type="max"/>
        <color theme="4" tint="0.59999389629810485"/>
        <color rgb="FF0070C0"/>
      </colorScale>
    </cfRule>
    <cfRule type="containsText" dxfId="4329" priority="3941" operator="containsText" text="Baixo">
      <formula>NOT(ISERROR(SEARCH("Baixo",E104)))</formula>
    </cfRule>
    <cfRule type="containsText" dxfId="4328" priority="3942" operator="containsText" text="Médio">
      <formula>NOT(ISERROR(SEARCH("Médio",E104)))</formula>
    </cfRule>
    <cfRule type="containsText" dxfId="4327" priority="3943" operator="containsText" text="Alto">
      <formula>NOT(ISERROR(SEARCH("Alto",E104)))</formula>
    </cfRule>
    <cfRule type="colorScale" priority="3896">
      <colorScale>
        <cfvo type="min"/>
        <cfvo type="max"/>
        <color theme="4" tint="0.59999389629810485"/>
        <color rgb="FF0070C0"/>
      </colorScale>
    </cfRule>
    <cfRule type="containsText" dxfId="4326" priority="3897" operator="containsText" text="Baixo">
      <formula>NOT(ISERROR(SEARCH("Baixo",E104)))</formula>
    </cfRule>
  </conditionalFormatting>
  <conditionalFormatting sqref="E105">
    <cfRule type="colorScale" priority="3992">
      <colorScale>
        <cfvo type="min"/>
        <cfvo type="max"/>
        <color theme="4" tint="0.59999389629810485"/>
        <color rgb="FF0070C0"/>
      </colorScale>
    </cfRule>
    <cfRule type="containsText" dxfId="4325" priority="3993" operator="containsText" text="Baixo">
      <formula>NOT(ISERROR(SEARCH("Baixo",E105)))</formula>
    </cfRule>
    <cfRule type="containsText" dxfId="4324" priority="3994" operator="containsText" text="Médio">
      <formula>NOT(ISERROR(SEARCH("Médio",E105)))</formula>
    </cfRule>
    <cfRule type="containsText" dxfId="4323" priority="3995" operator="containsText" text="Alto">
      <formula>NOT(ISERROR(SEARCH("Alto",E105)))</formula>
    </cfRule>
  </conditionalFormatting>
  <conditionalFormatting sqref="E106">
    <cfRule type="containsText" dxfId="4322" priority="3990" operator="containsText" text="Médio">
      <formula>NOT(ISERROR(SEARCH("Médio",E106)))</formula>
    </cfRule>
    <cfRule type="containsText" dxfId="4321" priority="3989" operator="containsText" text="Baixo">
      <formula>NOT(ISERROR(SEARCH("Baixo",E106)))</formula>
    </cfRule>
    <cfRule type="colorScale" priority="3988">
      <colorScale>
        <cfvo type="min"/>
        <cfvo type="max"/>
        <color theme="4" tint="0.59999389629810485"/>
        <color rgb="FF0070C0"/>
      </colorScale>
    </cfRule>
    <cfRule type="containsText" dxfId="4320" priority="3991" operator="containsText" text="Alto">
      <formula>NOT(ISERROR(SEARCH("Alto",E106)))</formula>
    </cfRule>
  </conditionalFormatting>
  <conditionalFormatting sqref="E107">
    <cfRule type="containsText" dxfId="4319" priority="4006" operator="containsText" text="Médio">
      <formula>NOT(ISERROR(SEARCH("Médio",E107)))</formula>
    </cfRule>
    <cfRule type="containsText" dxfId="4318" priority="4007" operator="containsText" text="Alto">
      <formula>NOT(ISERROR(SEARCH("Alto",E107)))</formula>
    </cfRule>
    <cfRule type="colorScale" priority="4028">
      <colorScale>
        <cfvo type="min"/>
        <cfvo type="max"/>
        <color theme="4" tint="0.59999389629810485"/>
        <color rgb="FF0070C0"/>
      </colorScale>
    </cfRule>
    <cfRule type="containsText" dxfId="4317" priority="4029" operator="containsText" text="Baixo">
      <formula>NOT(ISERROR(SEARCH("Baixo",E107)))</formula>
    </cfRule>
    <cfRule type="colorScale" priority="3984">
      <colorScale>
        <cfvo type="min"/>
        <cfvo type="max"/>
        <color theme="4" tint="0.59999389629810485"/>
        <color rgb="FF0070C0"/>
      </colorScale>
    </cfRule>
    <cfRule type="containsText" dxfId="4316" priority="3985" operator="containsText" text="Baixo">
      <formula>NOT(ISERROR(SEARCH("Baixo",E107)))</formula>
    </cfRule>
    <cfRule type="containsText" dxfId="4315" priority="3986" operator="containsText" text="Médio">
      <formula>NOT(ISERROR(SEARCH("Médio",E107)))</formula>
    </cfRule>
    <cfRule type="containsText" dxfId="4314" priority="3987" operator="containsText" text="Alto">
      <formula>NOT(ISERROR(SEARCH("Alto",E107)))</formula>
    </cfRule>
    <cfRule type="containsText" dxfId="4313" priority="4030" operator="containsText" text="Médio">
      <formula>NOT(ISERROR(SEARCH("Médio",E107)))</formula>
    </cfRule>
    <cfRule type="containsText" dxfId="4312" priority="4031" operator="containsText" text="Alto">
      <formula>NOT(ISERROR(SEARCH("Alto",E107)))</formula>
    </cfRule>
    <cfRule type="containsText" dxfId="4311" priority="4055" operator="containsText" text="Alto">
      <formula>NOT(ISERROR(SEARCH("Alto",E107)))</formula>
    </cfRule>
    <cfRule type="colorScale" priority="4052">
      <colorScale>
        <cfvo type="min"/>
        <cfvo type="max"/>
        <color theme="4" tint="0.59999389629810485"/>
        <color rgb="FF0070C0"/>
      </colorScale>
    </cfRule>
    <cfRule type="containsText" dxfId="4310" priority="4053" operator="containsText" text="Baixo">
      <formula>NOT(ISERROR(SEARCH("Baixo",E107)))</formula>
    </cfRule>
    <cfRule type="containsText" dxfId="4309" priority="4054" operator="containsText" text="Médio">
      <formula>NOT(ISERROR(SEARCH("Médio",E107)))</formula>
    </cfRule>
    <cfRule type="containsText" dxfId="4308" priority="4005" operator="containsText" text="Baixo">
      <formula>NOT(ISERROR(SEARCH("Baixo",E107)))</formula>
    </cfRule>
    <cfRule type="colorScale" priority="4004">
      <colorScale>
        <cfvo type="min"/>
        <cfvo type="max"/>
        <color theme="4" tint="0.59999389629810485"/>
        <color rgb="FF0070C0"/>
      </colorScale>
    </cfRule>
  </conditionalFormatting>
  <conditionalFormatting sqref="E108">
    <cfRule type="colorScale" priority="4024">
      <colorScale>
        <cfvo type="min"/>
        <cfvo type="max"/>
        <color theme="4" tint="0.59999389629810485"/>
        <color rgb="FF0070C0"/>
      </colorScale>
    </cfRule>
    <cfRule type="colorScale" priority="3980">
      <colorScale>
        <cfvo type="min"/>
        <cfvo type="max"/>
        <color theme="4" tint="0.59999389629810485"/>
        <color rgb="FF0070C0"/>
      </colorScale>
    </cfRule>
    <cfRule type="containsText" dxfId="4307" priority="3981" operator="containsText" text="Baixo">
      <formula>NOT(ISERROR(SEARCH("Baixo",E108)))</formula>
    </cfRule>
    <cfRule type="containsText" dxfId="4306" priority="3982" operator="containsText" text="Médio">
      <formula>NOT(ISERROR(SEARCH("Médio",E108)))</formula>
    </cfRule>
    <cfRule type="containsText" dxfId="4305" priority="3983" operator="containsText" text="Alto">
      <formula>NOT(ISERROR(SEARCH("Alto",E108)))</formula>
    </cfRule>
    <cfRule type="containsText" dxfId="4304" priority="4025" operator="containsText" text="Baixo">
      <formula>NOT(ISERROR(SEARCH("Baixo",E108)))</formula>
    </cfRule>
    <cfRule type="colorScale" priority="4016">
      <colorScale>
        <cfvo type="min"/>
        <cfvo type="max"/>
        <color theme="4" tint="0.59999389629810485"/>
        <color rgb="FF0070C0"/>
      </colorScale>
    </cfRule>
    <cfRule type="containsText" dxfId="4303" priority="4017" operator="containsText" text="Baixo">
      <formula>NOT(ISERROR(SEARCH("Baixo",E108)))</formula>
    </cfRule>
    <cfRule type="containsText" dxfId="4302" priority="4018" operator="containsText" text="Médio">
      <formula>NOT(ISERROR(SEARCH("Médio",E108)))</formula>
    </cfRule>
    <cfRule type="containsText" dxfId="4301" priority="4019" operator="containsText" text="Alto">
      <formula>NOT(ISERROR(SEARCH("Alto",E108)))</formula>
    </cfRule>
    <cfRule type="containsText" dxfId="4300" priority="4002" operator="containsText" text="Médio">
      <formula>NOT(ISERROR(SEARCH("Médio",E108)))</formula>
    </cfRule>
    <cfRule type="containsText" dxfId="4299" priority="4003" operator="containsText" text="Alto">
      <formula>NOT(ISERROR(SEARCH("Alto",E108)))</formula>
    </cfRule>
    <cfRule type="colorScale" priority="4048">
      <colorScale>
        <cfvo type="min"/>
        <cfvo type="max"/>
        <color theme="4" tint="0.59999389629810485"/>
        <color rgb="FF0070C0"/>
      </colorScale>
    </cfRule>
    <cfRule type="containsText" dxfId="4298" priority="4049" operator="containsText" text="Baixo">
      <formula>NOT(ISERROR(SEARCH("Baixo",E108)))</formula>
    </cfRule>
    <cfRule type="containsText" dxfId="4297" priority="4026" operator="containsText" text="Médio">
      <formula>NOT(ISERROR(SEARCH("Médio",E108)))</formula>
    </cfRule>
    <cfRule type="containsText" dxfId="4296" priority="4051" operator="containsText" text="Alto">
      <formula>NOT(ISERROR(SEARCH("Alto",E108)))</formula>
    </cfRule>
    <cfRule type="containsText" dxfId="4295" priority="4027" operator="containsText" text="Alto">
      <formula>NOT(ISERROR(SEARCH("Alto",E108)))</formula>
    </cfRule>
    <cfRule type="containsText" dxfId="4294" priority="4001" operator="containsText" text="Baixo">
      <formula>NOT(ISERROR(SEARCH("Baixo",E108)))</formula>
    </cfRule>
    <cfRule type="colorScale" priority="4000">
      <colorScale>
        <cfvo type="min"/>
        <cfvo type="max"/>
        <color theme="4" tint="0.59999389629810485"/>
        <color rgb="FF0070C0"/>
      </colorScale>
    </cfRule>
    <cfRule type="containsText" dxfId="4293" priority="4050" operator="containsText" text="Médio">
      <formula>NOT(ISERROR(SEARCH("Médio",E108)))</formula>
    </cfRule>
  </conditionalFormatting>
  <conditionalFormatting sqref="E109">
    <cfRule type="containsText" dxfId="4292" priority="4021" operator="containsText" text="Baixo">
      <formula>NOT(ISERROR(SEARCH("Baixo",E109)))</formula>
    </cfRule>
    <cfRule type="containsText" dxfId="4291" priority="4022" operator="containsText" text="Médio">
      <formula>NOT(ISERROR(SEARCH("Médio",E109)))</formula>
    </cfRule>
    <cfRule type="containsText" dxfId="4290" priority="4023" operator="containsText" text="Alto">
      <formula>NOT(ISERROR(SEARCH("Alto",E109)))</formula>
    </cfRule>
    <cfRule type="containsText" dxfId="4289" priority="3978" operator="containsText" text="Médio">
      <formula>NOT(ISERROR(SEARCH("Médio",E109)))</formula>
    </cfRule>
    <cfRule type="containsText" dxfId="4288" priority="4014" operator="containsText" text="Médio">
      <formula>NOT(ISERROR(SEARCH("Médio",E109)))</formula>
    </cfRule>
    <cfRule type="containsText" dxfId="4287" priority="3979" operator="containsText" text="Alto">
      <formula>NOT(ISERROR(SEARCH("Alto",E109)))</formula>
    </cfRule>
    <cfRule type="colorScale" priority="3996">
      <colorScale>
        <cfvo type="min"/>
        <cfvo type="max"/>
        <color theme="4" tint="0.59999389629810485"/>
        <color rgb="FF0070C0"/>
      </colorScale>
    </cfRule>
    <cfRule type="containsText" dxfId="4286" priority="3997" operator="containsText" text="Baixo">
      <formula>NOT(ISERROR(SEARCH("Baixo",E109)))</formula>
    </cfRule>
    <cfRule type="containsText" dxfId="4285" priority="3998" operator="containsText" text="Médio">
      <formula>NOT(ISERROR(SEARCH("Médio",E109)))</formula>
    </cfRule>
    <cfRule type="containsText" dxfId="4284" priority="3999" operator="containsText" text="Alto">
      <formula>NOT(ISERROR(SEARCH("Alto",E109)))</formula>
    </cfRule>
    <cfRule type="colorScale" priority="4032">
      <colorScale>
        <cfvo type="min"/>
        <cfvo type="max"/>
        <color theme="4" tint="0.59999389629810485"/>
        <color rgb="FF0070C0"/>
      </colorScale>
    </cfRule>
    <cfRule type="containsText" dxfId="4283" priority="4033" operator="containsText" text="Baixo">
      <formula>NOT(ISERROR(SEARCH("Baixo",E109)))</formula>
    </cfRule>
    <cfRule type="containsText" dxfId="4282" priority="4034" operator="containsText" text="Médio">
      <formula>NOT(ISERROR(SEARCH("Médio",E109)))</formula>
    </cfRule>
    <cfRule type="containsText" dxfId="4281" priority="4035" operator="containsText" text="Alto">
      <formula>NOT(ISERROR(SEARCH("Alto",E109)))</formula>
    </cfRule>
    <cfRule type="colorScale" priority="4044">
      <colorScale>
        <cfvo type="min"/>
        <cfvo type="max"/>
        <color theme="4" tint="0.59999389629810485"/>
        <color rgb="FF0070C0"/>
      </colorScale>
    </cfRule>
    <cfRule type="containsText" dxfId="4280" priority="4045" operator="containsText" text="Baixo">
      <formula>NOT(ISERROR(SEARCH("Baixo",E109)))</formula>
    </cfRule>
    <cfRule type="containsText" dxfId="4279" priority="4046" operator="containsText" text="Médio">
      <formula>NOT(ISERROR(SEARCH("Médio",E109)))</formula>
    </cfRule>
    <cfRule type="containsText" dxfId="4278" priority="4047" operator="containsText" text="Alto">
      <formula>NOT(ISERROR(SEARCH("Alto",E109)))</formula>
    </cfRule>
    <cfRule type="colorScale" priority="4008">
      <colorScale>
        <cfvo type="min"/>
        <cfvo type="max"/>
        <color theme="4" tint="0.59999389629810485"/>
        <color rgb="FF0070C0"/>
      </colorScale>
    </cfRule>
    <cfRule type="containsText" dxfId="4277" priority="4009" operator="containsText" text="Baixo">
      <formula>NOT(ISERROR(SEARCH("Baixo",E109)))</formula>
    </cfRule>
    <cfRule type="containsText" dxfId="4276" priority="4010" operator="containsText" text="Médio">
      <formula>NOT(ISERROR(SEARCH("Médio",E109)))</formula>
    </cfRule>
    <cfRule type="containsText" dxfId="4275" priority="4011" operator="containsText" text="Alto">
      <formula>NOT(ISERROR(SEARCH("Alto",E109)))</formula>
    </cfRule>
    <cfRule type="colorScale" priority="4012">
      <colorScale>
        <cfvo type="min"/>
        <cfvo type="max"/>
        <color theme="4" tint="0.59999389629810485"/>
        <color rgb="FF0070C0"/>
      </colorScale>
    </cfRule>
    <cfRule type="containsText" dxfId="4274" priority="4013" operator="containsText" text="Baixo">
      <formula>NOT(ISERROR(SEARCH("Baixo",E109)))</formula>
    </cfRule>
    <cfRule type="containsText" dxfId="4273" priority="4015" operator="containsText" text="Alto">
      <formula>NOT(ISERROR(SEARCH("Alto",E109)))</formula>
    </cfRule>
    <cfRule type="colorScale" priority="4020">
      <colorScale>
        <cfvo type="min"/>
        <cfvo type="max"/>
        <color theme="4" tint="0.59999389629810485"/>
        <color rgb="FF0070C0"/>
      </colorScale>
    </cfRule>
    <cfRule type="colorScale" priority="4064">
      <colorScale>
        <cfvo type="min"/>
        <cfvo type="max"/>
        <color theme="4" tint="0.59999389629810485"/>
        <color rgb="FF0070C0"/>
      </colorScale>
    </cfRule>
    <cfRule type="containsText" dxfId="4272" priority="4065" operator="containsText" text="Baixo">
      <formula>NOT(ISERROR(SEARCH("Baixo",E109)))</formula>
    </cfRule>
    <cfRule type="containsText" dxfId="4271" priority="4066" operator="containsText" text="Médio">
      <formula>NOT(ISERROR(SEARCH("Médio",E109)))</formula>
    </cfRule>
    <cfRule type="containsText" dxfId="4270" priority="4067" operator="containsText" text="Alto">
      <formula>NOT(ISERROR(SEARCH("Alto",E109)))</formula>
    </cfRule>
    <cfRule type="containsText" dxfId="4269" priority="3977" operator="containsText" text="Baixo">
      <formula>NOT(ISERROR(SEARCH("Baixo",E109)))</formula>
    </cfRule>
    <cfRule type="colorScale" priority="4088">
      <colorScale>
        <cfvo type="min"/>
        <cfvo type="max"/>
        <color theme="4" tint="0.59999389629810485"/>
        <color rgb="FF0070C0"/>
      </colorScale>
    </cfRule>
    <cfRule type="containsText" dxfId="4268" priority="4089" operator="containsText" text="Baixo">
      <formula>NOT(ISERROR(SEARCH("Baixo",E109)))</formula>
    </cfRule>
    <cfRule type="containsText" dxfId="4267" priority="4090" operator="containsText" text="Médio">
      <formula>NOT(ISERROR(SEARCH("Médio",E109)))</formula>
    </cfRule>
    <cfRule type="containsText" dxfId="4266" priority="4091" operator="containsText" text="Alto">
      <formula>NOT(ISERROR(SEARCH("Alto",E109)))</formula>
    </cfRule>
    <cfRule type="colorScale" priority="3976">
      <colorScale>
        <cfvo type="min"/>
        <cfvo type="max"/>
        <color theme="4" tint="0.59999389629810485"/>
        <color rgb="FF0070C0"/>
      </colorScale>
    </cfRule>
  </conditionalFormatting>
  <conditionalFormatting sqref="E110">
    <cfRule type="containsText" dxfId="4265" priority="4042" operator="containsText" text="Médio">
      <formula>NOT(ISERROR(SEARCH("Médio",E110)))</formula>
    </cfRule>
    <cfRule type="containsText" dxfId="4264" priority="4043" operator="containsText" text="Alto">
      <formula>NOT(ISERROR(SEARCH("Alto",E110)))</formula>
    </cfRule>
    <cfRule type="colorScale" priority="4076">
      <colorScale>
        <cfvo type="min"/>
        <cfvo type="max"/>
        <color theme="4" tint="0.59999389629810485"/>
        <color rgb="FF0070C0"/>
      </colorScale>
    </cfRule>
    <cfRule type="colorScale" priority="4060">
      <colorScale>
        <cfvo type="min"/>
        <cfvo type="max"/>
        <color theme="4" tint="0.59999389629810485"/>
        <color rgb="FF0070C0"/>
      </colorScale>
    </cfRule>
    <cfRule type="containsText" dxfId="4263" priority="4078" operator="containsText" text="Médio">
      <formula>NOT(ISERROR(SEARCH("Médio",E110)))</formula>
    </cfRule>
    <cfRule type="containsText" dxfId="4262" priority="4079" operator="containsText" text="Alto">
      <formula>NOT(ISERROR(SEARCH("Alto",E110)))</formula>
    </cfRule>
    <cfRule type="colorScale" priority="4084">
      <colorScale>
        <cfvo type="min"/>
        <cfvo type="max"/>
        <color theme="4" tint="0.59999389629810485"/>
        <color rgb="FF0070C0"/>
      </colorScale>
    </cfRule>
    <cfRule type="containsText" dxfId="4261" priority="4085" operator="containsText" text="Baixo">
      <formula>NOT(ISERROR(SEARCH("Baixo",E110)))</formula>
    </cfRule>
    <cfRule type="containsText" dxfId="4260" priority="4086" operator="containsText" text="Médio">
      <formula>NOT(ISERROR(SEARCH("Médio",E110)))</formula>
    </cfRule>
    <cfRule type="containsText" dxfId="4259" priority="4087" operator="containsText" text="Alto">
      <formula>NOT(ISERROR(SEARCH("Alto",E110)))</formula>
    </cfRule>
    <cfRule type="containsText" dxfId="4258" priority="4061" operator="containsText" text="Baixo">
      <formula>NOT(ISERROR(SEARCH("Baixo",E110)))</formula>
    </cfRule>
    <cfRule type="containsText" dxfId="4257" priority="4062" operator="containsText" text="Médio">
      <formula>NOT(ISERROR(SEARCH("Médio",E110)))</formula>
    </cfRule>
    <cfRule type="containsText" dxfId="4256" priority="4063" operator="containsText" text="Alto">
      <formula>NOT(ISERROR(SEARCH("Alto",E110)))</formula>
    </cfRule>
    <cfRule type="colorScale" priority="4040">
      <colorScale>
        <cfvo type="min"/>
        <cfvo type="max"/>
        <color theme="4" tint="0.59999389629810485"/>
        <color rgb="FF0070C0"/>
      </colorScale>
    </cfRule>
    <cfRule type="containsText" dxfId="4255" priority="4041" operator="containsText" text="Baixo">
      <formula>NOT(ISERROR(SEARCH("Baixo",E110)))</formula>
    </cfRule>
    <cfRule type="containsText" dxfId="4254" priority="4077" operator="containsText" text="Baixo">
      <formula>NOT(ISERROR(SEARCH("Baixo",E110)))</formula>
    </cfRule>
  </conditionalFormatting>
  <conditionalFormatting sqref="E111">
    <cfRule type="containsText" dxfId="4253" priority="4074" operator="containsText" text="Médio">
      <formula>NOT(ISERROR(SEARCH("Médio",E111)))</formula>
    </cfRule>
    <cfRule type="containsText" dxfId="4252" priority="4075" operator="containsText" text="Alto">
      <formula>NOT(ISERROR(SEARCH("Alto",E111)))</formula>
    </cfRule>
    <cfRule type="colorScale" priority="4036">
      <colorScale>
        <cfvo type="min"/>
        <cfvo type="max"/>
        <color theme="4" tint="0.59999389629810485"/>
        <color rgb="FF0070C0"/>
      </colorScale>
    </cfRule>
    <cfRule type="containsText" dxfId="4251" priority="4037" operator="containsText" text="Baixo">
      <formula>NOT(ISERROR(SEARCH("Baixo",E111)))</formula>
    </cfRule>
    <cfRule type="containsText" dxfId="4250" priority="4038" operator="containsText" text="Médio">
      <formula>NOT(ISERROR(SEARCH("Médio",E111)))</formula>
    </cfRule>
    <cfRule type="containsText" dxfId="4249" priority="4039" operator="containsText" text="Alto">
      <formula>NOT(ISERROR(SEARCH("Alto",E111)))</formula>
    </cfRule>
    <cfRule type="colorScale" priority="4080">
      <colorScale>
        <cfvo type="min"/>
        <cfvo type="max"/>
        <color theme="4" tint="0.59999389629810485"/>
        <color rgb="FF0070C0"/>
      </colorScale>
    </cfRule>
    <cfRule type="containsText" dxfId="4248" priority="4081" operator="containsText" text="Baixo">
      <formula>NOT(ISERROR(SEARCH("Baixo",E111)))</formula>
    </cfRule>
    <cfRule type="containsText" dxfId="4247" priority="4082" operator="containsText" text="Médio">
      <formula>NOT(ISERROR(SEARCH("Médio",E111)))</formula>
    </cfRule>
    <cfRule type="containsText" dxfId="4246" priority="4083" operator="containsText" text="Alto">
      <formula>NOT(ISERROR(SEARCH("Alto",E111)))</formula>
    </cfRule>
    <cfRule type="colorScale" priority="4056">
      <colorScale>
        <cfvo type="min"/>
        <cfvo type="max"/>
        <color theme="4" tint="0.59999389629810485"/>
        <color rgb="FF0070C0"/>
      </colorScale>
    </cfRule>
    <cfRule type="containsText" dxfId="4245" priority="4057" operator="containsText" text="Baixo">
      <formula>NOT(ISERROR(SEARCH("Baixo",E111)))</formula>
    </cfRule>
    <cfRule type="containsText" dxfId="4244" priority="4058" operator="containsText" text="Médio">
      <formula>NOT(ISERROR(SEARCH("Médio",E111)))</formula>
    </cfRule>
    <cfRule type="containsText" dxfId="4243" priority="4059" operator="containsText" text="Alto">
      <formula>NOT(ISERROR(SEARCH("Alto",E111)))</formula>
    </cfRule>
    <cfRule type="colorScale" priority="4068">
      <colorScale>
        <cfvo type="min"/>
        <cfvo type="max"/>
        <color theme="4" tint="0.59999389629810485"/>
        <color rgb="FF0070C0"/>
      </colorScale>
    </cfRule>
    <cfRule type="containsText" dxfId="4242" priority="4069" operator="containsText" text="Baixo">
      <formula>NOT(ISERROR(SEARCH("Baixo",E111)))</formula>
    </cfRule>
    <cfRule type="containsText" dxfId="4241" priority="4070" operator="containsText" text="Médio">
      <formula>NOT(ISERROR(SEARCH("Médio",E111)))</formula>
    </cfRule>
    <cfRule type="containsText" dxfId="4240" priority="4071" operator="containsText" text="Alto">
      <formula>NOT(ISERROR(SEARCH("Alto",E111)))</formula>
    </cfRule>
    <cfRule type="colorScale" priority="4092">
      <colorScale>
        <cfvo type="min"/>
        <cfvo type="max"/>
        <color theme="4" tint="0.59999389629810485"/>
        <color rgb="FF0070C0"/>
      </colorScale>
    </cfRule>
    <cfRule type="containsText" dxfId="4239" priority="4093" operator="containsText" text="Baixo">
      <formula>NOT(ISERROR(SEARCH("Baixo",E111)))</formula>
    </cfRule>
    <cfRule type="containsText" dxfId="4238" priority="4094" operator="containsText" text="Médio">
      <formula>NOT(ISERROR(SEARCH("Médio",E111)))</formula>
    </cfRule>
    <cfRule type="containsText" dxfId="4237" priority="4095" operator="containsText" text="Alto">
      <formula>NOT(ISERROR(SEARCH("Alto",E111)))</formula>
    </cfRule>
    <cfRule type="colorScale" priority="4072">
      <colorScale>
        <cfvo type="min"/>
        <cfvo type="max"/>
        <color theme="4" tint="0.59999389629810485"/>
        <color rgb="FF0070C0"/>
      </colorScale>
    </cfRule>
    <cfRule type="containsText" dxfId="4236" priority="4073" operator="containsText" text="Baixo">
      <formula>NOT(ISERROR(SEARCH("Baixo",E111)))</formula>
    </cfRule>
  </conditionalFormatting>
  <conditionalFormatting sqref="E112">
    <cfRule type="containsText" dxfId="4235" priority="4114" operator="containsText" text="Médio">
      <formula>NOT(ISERROR(SEARCH("Médio",E112)))</formula>
    </cfRule>
    <cfRule type="containsText" dxfId="4234" priority="4113" operator="containsText" text="Baixo">
      <formula>NOT(ISERROR(SEARCH("Baixo",E112)))</formula>
    </cfRule>
    <cfRule type="containsText" dxfId="4233" priority="4115" operator="containsText" text="Alto">
      <formula>NOT(ISERROR(SEARCH("Alto",E112)))</formula>
    </cfRule>
    <cfRule type="colorScale" priority="4112">
      <colorScale>
        <cfvo type="min"/>
        <cfvo type="max"/>
        <color theme="4" tint="0.59999389629810485"/>
        <color rgb="FF0070C0"/>
      </colorScale>
    </cfRule>
  </conditionalFormatting>
  <conditionalFormatting sqref="E113">
    <cfRule type="colorScale" priority="4108">
      <colorScale>
        <cfvo type="min"/>
        <cfvo type="max"/>
        <color theme="4" tint="0.59999389629810485"/>
        <color rgb="FF0070C0"/>
      </colorScale>
    </cfRule>
    <cfRule type="containsText" dxfId="4232" priority="4109" operator="containsText" text="Baixo">
      <formula>NOT(ISERROR(SEARCH("Baixo",E113)))</formula>
    </cfRule>
    <cfRule type="containsText" dxfId="4231" priority="4110" operator="containsText" text="Médio">
      <formula>NOT(ISERROR(SEARCH("Médio",E113)))</formula>
    </cfRule>
    <cfRule type="containsText" dxfId="4230" priority="4111" operator="containsText" text="Alto">
      <formula>NOT(ISERROR(SEARCH("Alto",E113)))</formula>
    </cfRule>
  </conditionalFormatting>
  <conditionalFormatting sqref="E114">
    <cfRule type="containsText" dxfId="4229" priority="4126" operator="containsText" text="Médio">
      <formula>NOT(ISERROR(SEARCH("Médio",E114)))</formula>
    </cfRule>
    <cfRule type="containsText" dxfId="4228" priority="4127" operator="containsText" text="Alto">
      <formula>NOT(ISERROR(SEARCH("Alto",E114)))</formula>
    </cfRule>
    <cfRule type="colorScale" priority="4148">
      <colorScale>
        <cfvo type="min"/>
        <cfvo type="max"/>
        <color theme="4" tint="0.59999389629810485"/>
        <color rgb="FF0070C0"/>
      </colorScale>
    </cfRule>
    <cfRule type="containsText" dxfId="4227" priority="4149" operator="containsText" text="Baixo">
      <formula>NOT(ISERROR(SEARCH("Baixo",E114)))</formula>
    </cfRule>
    <cfRule type="containsText" dxfId="4226" priority="4150" operator="containsText" text="Médio">
      <formula>NOT(ISERROR(SEARCH("Médio",E114)))</formula>
    </cfRule>
    <cfRule type="colorScale" priority="4104">
      <colorScale>
        <cfvo type="min"/>
        <cfvo type="max"/>
        <color theme="4" tint="0.59999389629810485"/>
        <color rgb="FF0070C0"/>
      </colorScale>
    </cfRule>
    <cfRule type="containsText" dxfId="4225" priority="4105" operator="containsText" text="Baixo">
      <formula>NOT(ISERROR(SEARCH("Baixo",E114)))</formula>
    </cfRule>
    <cfRule type="containsText" dxfId="4224" priority="4106" operator="containsText" text="Médio">
      <formula>NOT(ISERROR(SEARCH("Médio",E114)))</formula>
    </cfRule>
    <cfRule type="containsText" dxfId="4223" priority="4107" operator="containsText" text="Alto">
      <formula>NOT(ISERROR(SEARCH("Alto",E114)))</formula>
    </cfRule>
    <cfRule type="containsText" dxfId="4222" priority="4151" operator="containsText" text="Alto">
      <formula>NOT(ISERROR(SEARCH("Alto",E114)))</formula>
    </cfRule>
    <cfRule type="colorScale" priority="4124">
      <colorScale>
        <cfvo type="min"/>
        <cfvo type="max"/>
        <color theme="4" tint="0.59999389629810485"/>
        <color rgb="FF0070C0"/>
      </colorScale>
    </cfRule>
    <cfRule type="containsText" dxfId="4221" priority="4125" operator="containsText" text="Baixo">
      <formula>NOT(ISERROR(SEARCH("Baixo",E114)))</formula>
    </cfRule>
  </conditionalFormatting>
  <conditionalFormatting sqref="E115">
    <cfRule type="containsText" dxfId="4220" priority="4122" operator="containsText" text="Médio">
      <formula>NOT(ISERROR(SEARCH("Médio",E115)))</formula>
    </cfRule>
    <cfRule type="colorScale" priority="4100">
      <colorScale>
        <cfvo type="min"/>
        <cfvo type="max"/>
        <color theme="4" tint="0.59999389629810485"/>
        <color rgb="FF0070C0"/>
      </colorScale>
    </cfRule>
    <cfRule type="containsText" dxfId="4219" priority="4101" operator="containsText" text="Baixo">
      <formula>NOT(ISERROR(SEARCH("Baixo",E115)))</formula>
    </cfRule>
    <cfRule type="containsText" dxfId="4218" priority="4102" operator="containsText" text="Médio">
      <formula>NOT(ISERROR(SEARCH("Médio",E115)))</formula>
    </cfRule>
    <cfRule type="containsText" dxfId="4217" priority="4103" operator="containsText" text="Alto">
      <formula>NOT(ISERROR(SEARCH("Alto",E115)))</formula>
    </cfRule>
    <cfRule type="containsText" dxfId="4216" priority="4123" operator="containsText" text="Alto">
      <formula>NOT(ISERROR(SEARCH("Alto",E115)))</formula>
    </cfRule>
    <cfRule type="containsText" dxfId="4215" priority="4138" operator="containsText" text="Médio">
      <formula>NOT(ISERROR(SEARCH("Médio",E115)))</formula>
    </cfRule>
    <cfRule type="containsText" dxfId="4214" priority="4139" operator="containsText" text="Alto">
      <formula>NOT(ISERROR(SEARCH("Alto",E115)))</formula>
    </cfRule>
    <cfRule type="colorScale" priority="4144">
      <colorScale>
        <cfvo type="min"/>
        <cfvo type="max"/>
        <color theme="4" tint="0.59999389629810485"/>
        <color rgb="FF0070C0"/>
      </colorScale>
    </cfRule>
    <cfRule type="containsText" dxfId="4213" priority="4145" operator="containsText" text="Baixo">
      <formula>NOT(ISERROR(SEARCH("Baixo",E115)))</formula>
    </cfRule>
    <cfRule type="containsText" dxfId="4212" priority="4146" operator="containsText" text="Médio">
      <formula>NOT(ISERROR(SEARCH("Médio",E115)))</formula>
    </cfRule>
    <cfRule type="containsText" dxfId="4211" priority="4147" operator="containsText" text="Alto">
      <formula>NOT(ISERROR(SEARCH("Alto",E115)))</formula>
    </cfRule>
    <cfRule type="colorScale" priority="4120">
      <colorScale>
        <cfvo type="min"/>
        <cfvo type="max"/>
        <color theme="4" tint="0.59999389629810485"/>
        <color rgb="FF0070C0"/>
      </colorScale>
    </cfRule>
    <cfRule type="containsText" dxfId="4210" priority="4121" operator="containsText" text="Baixo">
      <formula>NOT(ISERROR(SEARCH("Baixo",E115)))</formula>
    </cfRule>
    <cfRule type="colorScale" priority="4136">
      <colorScale>
        <cfvo type="min"/>
        <cfvo type="max"/>
        <color theme="4" tint="0.59999389629810485"/>
        <color rgb="FF0070C0"/>
      </colorScale>
    </cfRule>
    <cfRule type="containsText" dxfId="4209" priority="4137" operator="containsText" text="Baixo">
      <formula>NOT(ISERROR(SEARCH("Baixo",E115)))</formula>
    </cfRule>
  </conditionalFormatting>
  <conditionalFormatting sqref="E116">
    <cfRule type="containsText" dxfId="4208" priority="4134" operator="containsText" text="Médio">
      <formula>NOT(ISERROR(SEARCH("Médio",E116)))</formula>
    </cfRule>
    <cfRule type="containsText" dxfId="4207" priority="4135" operator="containsText" text="Alto">
      <formula>NOT(ISERROR(SEARCH("Alto",E116)))</formula>
    </cfRule>
    <cfRule type="containsText" dxfId="4206" priority="4099" operator="containsText" text="Alto">
      <formula>NOT(ISERROR(SEARCH("Alto",E116)))</formula>
    </cfRule>
    <cfRule type="containsText" dxfId="4205" priority="4098" operator="containsText" text="Médio">
      <formula>NOT(ISERROR(SEARCH("Médio",E116)))</formula>
    </cfRule>
    <cfRule type="colorScale" priority="4116">
      <colorScale>
        <cfvo type="min"/>
        <cfvo type="max"/>
        <color theme="4" tint="0.59999389629810485"/>
        <color rgb="FF0070C0"/>
      </colorScale>
    </cfRule>
    <cfRule type="containsText" dxfId="4204" priority="4117" operator="containsText" text="Baixo">
      <formula>NOT(ISERROR(SEARCH("Baixo",E116)))</formula>
    </cfRule>
    <cfRule type="colorScale" priority="4140">
      <colorScale>
        <cfvo type="min"/>
        <cfvo type="max"/>
        <color theme="4" tint="0.59999389629810485"/>
        <color rgb="FF0070C0"/>
      </colorScale>
    </cfRule>
    <cfRule type="containsText" dxfId="4203" priority="4141" operator="containsText" text="Baixo">
      <formula>NOT(ISERROR(SEARCH("Baixo",E116)))</formula>
    </cfRule>
    <cfRule type="containsText" dxfId="4202" priority="4119" operator="containsText" text="Alto">
      <formula>NOT(ISERROR(SEARCH("Alto",E116)))</formula>
    </cfRule>
    <cfRule type="containsText" dxfId="4201" priority="4143" operator="containsText" text="Alto">
      <formula>NOT(ISERROR(SEARCH("Alto",E116)))</formula>
    </cfRule>
    <cfRule type="containsText" dxfId="4200" priority="4118" operator="containsText" text="Médio">
      <formula>NOT(ISERROR(SEARCH("Médio",E116)))</formula>
    </cfRule>
    <cfRule type="colorScale" priority="4096">
      <colorScale>
        <cfvo type="min"/>
        <cfvo type="max"/>
        <color theme="4" tint="0.59999389629810485"/>
        <color rgb="FF0070C0"/>
      </colorScale>
    </cfRule>
    <cfRule type="colorScale" priority="4128">
      <colorScale>
        <cfvo type="min"/>
        <cfvo type="max"/>
        <color theme="4" tint="0.59999389629810485"/>
        <color rgb="FF0070C0"/>
      </colorScale>
    </cfRule>
    <cfRule type="containsText" dxfId="4199" priority="4129" operator="containsText" text="Baixo">
      <formula>NOT(ISERROR(SEARCH("Baixo",E116)))</formula>
    </cfRule>
    <cfRule type="containsText" dxfId="4198" priority="4130" operator="containsText" text="Médio">
      <formula>NOT(ISERROR(SEARCH("Médio",E116)))</formula>
    </cfRule>
    <cfRule type="containsText" dxfId="4197" priority="4131" operator="containsText" text="Alto">
      <formula>NOT(ISERROR(SEARCH("Alto",E116)))</formula>
    </cfRule>
    <cfRule type="colorScale" priority="4132">
      <colorScale>
        <cfvo type="min"/>
        <cfvo type="max"/>
        <color theme="4" tint="0.59999389629810485"/>
        <color rgb="FF0070C0"/>
      </colorScale>
    </cfRule>
    <cfRule type="containsText" dxfId="4196" priority="4133" operator="containsText" text="Baixo">
      <formula>NOT(ISERROR(SEARCH("Baixo",E116)))</formula>
    </cfRule>
    <cfRule type="colorScale" priority="4152">
      <colorScale>
        <cfvo type="min"/>
        <cfvo type="max"/>
        <color theme="4" tint="0.59999389629810485"/>
        <color rgb="FF0070C0"/>
      </colorScale>
    </cfRule>
    <cfRule type="containsText" dxfId="4195" priority="4153" operator="containsText" text="Baixo">
      <formula>NOT(ISERROR(SEARCH("Baixo",E116)))</formula>
    </cfRule>
    <cfRule type="containsText" dxfId="4194" priority="4154" operator="containsText" text="Médio">
      <formula>NOT(ISERROR(SEARCH("Médio",E116)))</formula>
    </cfRule>
    <cfRule type="containsText" dxfId="4193" priority="4155" operator="containsText" text="Alto">
      <formula>NOT(ISERROR(SEARCH("Alto",E116)))</formula>
    </cfRule>
    <cfRule type="containsText" dxfId="4192" priority="4142" operator="containsText" text="Médio">
      <formula>NOT(ISERROR(SEARCH("Médio",E116)))</formula>
    </cfRule>
    <cfRule type="containsText" dxfId="4191" priority="4097" operator="containsText" text="Baixo">
      <formula>NOT(ISERROR(SEARCH("Baixo",E116)))</formula>
    </cfRule>
  </conditionalFormatting>
  <conditionalFormatting sqref="E123">
    <cfRule type="containsText" dxfId="4190" priority="4173" operator="containsText" text="Baixo">
      <formula>NOT(ISERROR(SEARCH("Baixo",E123)))</formula>
    </cfRule>
    <cfRule type="colorScale" priority="4172">
      <colorScale>
        <cfvo type="min"/>
        <cfvo type="max"/>
        <color theme="4" tint="0.59999389629810485"/>
        <color rgb="FF0070C0"/>
      </colorScale>
    </cfRule>
    <cfRule type="containsText" dxfId="4189" priority="4175" operator="containsText" text="Alto">
      <formula>NOT(ISERROR(SEARCH("Alto",E123)))</formula>
    </cfRule>
    <cfRule type="containsText" dxfId="4188" priority="4174" operator="containsText" text="Médio">
      <formula>NOT(ISERROR(SEARCH("Médio",E123)))</formula>
    </cfRule>
  </conditionalFormatting>
  <conditionalFormatting sqref="E124">
    <cfRule type="containsText" dxfId="4187" priority="4171" operator="containsText" text="Alto">
      <formula>NOT(ISERROR(SEARCH("Alto",E124)))</formula>
    </cfRule>
    <cfRule type="containsText" dxfId="4186" priority="4170" operator="containsText" text="Médio">
      <formula>NOT(ISERROR(SEARCH("Médio",E124)))</formula>
    </cfRule>
    <cfRule type="containsText" dxfId="4185" priority="4169" operator="containsText" text="Baixo">
      <formula>NOT(ISERROR(SEARCH("Baixo",E124)))</formula>
    </cfRule>
    <cfRule type="colorScale" priority="4168">
      <colorScale>
        <cfvo type="min"/>
        <cfvo type="max"/>
        <color theme="4" tint="0.59999389629810485"/>
        <color rgb="FF0070C0"/>
      </colorScale>
    </cfRule>
  </conditionalFormatting>
  <conditionalFormatting sqref="E125">
    <cfRule type="containsText" dxfId="4184" priority="4166" operator="containsText" text="Médio">
      <formula>NOT(ISERROR(SEARCH("Médio",E125)))</formula>
    </cfRule>
    <cfRule type="containsText" dxfId="4183" priority="4167" operator="containsText" text="Alto">
      <formula>NOT(ISERROR(SEARCH("Alto",E125)))</formula>
    </cfRule>
    <cfRule type="colorScale" priority="4184">
      <colorScale>
        <cfvo type="min"/>
        <cfvo type="max"/>
        <color theme="4" tint="0.59999389629810485"/>
        <color rgb="FF0070C0"/>
      </colorScale>
    </cfRule>
    <cfRule type="containsText" dxfId="4182" priority="4185" operator="containsText" text="Baixo">
      <formula>NOT(ISERROR(SEARCH("Baixo",E125)))</formula>
    </cfRule>
    <cfRule type="containsText" dxfId="4181" priority="4186" operator="containsText" text="Médio">
      <formula>NOT(ISERROR(SEARCH("Médio",E125)))</formula>
    </cfRule>
    <cfRule type="containsText" dxfId="4180" priority="4187" operator="containsText" text="Alto">
      <formula>NOT(ISERROR(SEARCH("Alto",E125)))</formula>
    </cfRule>
    <cfRule type="colorScale" priority="4208">
      <colorScale>
        <cfvo type="min"/>
        <cfvo type="max"/>
        <color theme="4" tint="0.59999389629810485"/>
        <color rgb="FF0070C0"/>
      </colorScale>
    </cfRule>
    <cfRule type="containsText" dxfId="4179" priority="4209" operator="containsText" text="Baixo">
      <formula>NOT(ISERROR(SEARCH("Baixo",E125)))</formula>
    </cfRule>
    <cfRule type="containsText" dxfId="4178" priority="4210" operator="containsText" text="Médio">
      <formula>NOT(ISERROR(SEARCH("Médio",E125)))</formula>
    </cfRule>
    <cfRule type="containsText" dxfId="4177" priority="4211" operator="containsText" text="Alto">
      <formula>NOT(ISERROR(SEARCH("Alto",E125)))</formula>
    </cfRule>
    <cfRule type="colorScale" priority="4164">
      <colorScale>
        <cfvo type="min"/>
        <cfvo type="max"/>
        <color theme="4" tint="0.59999389629810485"/>
        <color rgb="FF0070C0"/>
      </colorScale>
    </cfRule>
    <cfRule type="containsText" dxfId="4176" priority="4165" operator="containsText" text="Baixo">
      <formula>NOT(ISERROR(SEARCH("Baixo",E125)))</formula>
    </cfRule>
  </conditionalFormatting>
  <conditionalFormatting sqref="E126">
    <cfRule type="colorScale" priority="4160">
      <colorScale>
        <cfvo type="min"/>
        <cfvo type="max"/>
        <color theme="4" tint="0.59999389629810485"/>
        <color rgb="FF0070C0"/>
      </colorScale>
    </cfRule>
    <cfRule type="containsText" dxfId="4175" priority="4205" operator="containsText" text="Baixo">
      <formula>NOT(ISERROR(SEARCH("Baixo",E126)))</formula>
    </cfRule>
    <cfRule type="colorScale" priority="4180">
      <colorScale>
        <cfvo type="min"/>
        <cfvo type="max"/>
        <color theme="4" tint="0.59999389629810485"/>
        <color rgb="FF0070C0"/>
      </colorScale>
    </cfRule>
    <cfRule type="containsText" dxfId="4174" priority="4181" operator="containsText" text="Baixo">
      <formula>NOT(ISERROR(SEARCH("Baixo",E126)))</formula>
    </cfRule>
    <cfRule type="containsText" dxfId="4173" priority="4182" operator="containsText" text="Médio">
      <formula>NOT(ISERROR(SEARCH("Médio",E126)))</formula>
    </cfRule>
    <cfRule type="containsText" dxfId="4172" priority="4183" operator="containsText" text="Alto">
      <formula>NOT(ISERROR(SEARCH("Alto",E126)))</formula>
    </cfRule>
    <cfRule type="containsText" dxfId="4171" priority="4163" operator="containsText" text="Alto">
      <formula>NOT(ISERROR(SEARCH("Alto",E126)))</formula>
    </cfRule>
    <cfRule type="containsText" dxfId="4170" priority="4162" operator="containsText" text="Médio">
      <formula>NOT(ISERROR(SEARCH("Médio",E126)))</formula>
    </cfRule>
    <cfRule type="containsText" dxfId="4169" priority="4161" operator="containsText" text="Baixo">
      <formula>NOT(ISERROR(SEARCH("Baixo",E126)))</formula>
    </cfRule>
    <cfRule type="colorScale" priority="4196">
      <colorScale>
        <cfvo type="min"/>
        <cfvo type="max"/>
        <color theme="4" tint="0.59999389629810485"/>
        <color rgb="FF0070C0"/>
      </colorScale>
    </cfRule>
    <cfRule type="containsText" dxfId="4168" priority="4206" operator="containsText" text="Médio">
      <formula>NOT(ISERROR(SEARCH("Médio",E126)))</formula>
    </cfRule>
    <cfRule type="containsText" dxfId="4167" priority="4207" operator="containsText" text="Alto">
      <formula>NOT(ISERROR(SEARCH("Alto",E126)))</formula>
    </cfRule>
    <cfRule type="containsText" dxfId="4166" priority="4197" operator="containsText" text="Baixo">
      <formula>NOT(ISERROR(SEARCH("Baixo",E126)))</formula>
    </cfRule>
    <cfRule type="containsText" dxfId="4165" priority="4198" operator="containsText" text="Médio">
      <formula>NOT(ISERROR(SEARCH("Médio",E126)))</formula>
    </cfRule>
    <cfRule type="containsText" dxfId="4164" priority="4199" operator="containsText" text="Alto">
      <formula>NOT(ISERROR(SEARCH("Alto",E126)))</formula>
    </cfRule>
    <cfRule type="colorScale" priority="4204">
      <colorScale>
        <cfvo type="min"/>
        <cfvo type="max"/>
        <color theme="4" tint="0.59999389629810485"/>
        <color rgb="FF0070C0"/>
      </colorScale>
    </cfRule>
  </conditionalFormatting>
  <conditionalFormatting sqref="E127">
    <cfRule type="containsText" dxfId="4163" priority="4179" operator="containsText" text="Alto">
      <formula>NOT(ISERROR(SEARCH("Alto",E127)))</formula>
    </cfRule>
    <cfRule type="colorScale" priority="4188">
      <colorScale>
        <cfvo type="min"/>
        <cfvo type="max"/>
        <color theme="4" tint="0.59999389629810485"/>
        <color rgb="FF0070C0"/>
      </colorScale>
    </cfRule>
    <cfRule type="containsText" dxfId="4162" priority="4189" operator="containsText" text="Baixo">
      <formula>NOT(ISERROR(SEARCH("Baixo",E127)))</formula>
    </cfRule>
    <cfRule type="containsText" dxfId="4161" priority="4190" operator="containsText" text="Médio">
      <formula>NOT(ISERROR(SEARCH("Médio",E127)))</formula>
    </cfRule>
    <cfRule type="containsText" dxfId="4160" priority="4191" operator="containsText" text="Alto">
      <formula>NOT(ISERROR(SEARCH("Alto",E127)))</formula>
    </cfRule>
    <cfRule type="colorScale" priority="4192">
      <colorScale>
        <cfvo type="min"/>
        <cfvo type="max"/>
        <color theme="4" tint="0.59999389629810485"/>
        <color rgb="FF0070C0"/>
      </colorScale>
    </cfRule>
    <cfRule type="containsText" dxfId="4159" priority="4193" operator="containsText" text="Baixo">
      <formula>NOT(ISERROR(SEARCH("Baixo",E127)))</formula>
    </cfRule>
    <cfRule type="containsText" dxfId="4158" priority="4194" operator="containsText" text="Médio">
      <formula>NOT(ISERROR(SEARCH("Médio",E127)))</formula>
    </cfRule>
    <cfRule type="containsText" dxfId="4157" priority="4195" operator="containsText" text="Alto">
      <formula>NOT(ISERROR(SEARCH("Alto",E127)))</formula>
    </cfRule>
    <cfRule type="containsText" dxfId="4156" priority="4178" operator="containsText" text="Médio">
      <formula>NOT(ISERROR(SEARCH("Médio",E127)))</formula>
    </cfRule>
    <cfRule type="colorScale" priority="4200">
      <colorScale>
        <cfvo type="min"/>
        <cfvo type="max"/>
        <color theme="4" tint="0.59999389629810485"/>
        <color rgb="FF0070C0"/>
      </colorScale>
    </cfRule>
    <cfRule type="containsText" dxfId="4155" priority="4201" operator="containsText" text="Baixo">
      <formula>NOT(ISERROR(SEARCH("Baixo",E127)))</formula>
    </cfRule>
    <cfRule type="containsText" dxfId="4154" priority="4202" operator="containsText" text="Médio">
      <formula>NOT(ISERROR(SEARCH("Médio",E127)))</formula>
    </cfRule>
    <cfRule type="containsText" dxfId="4153" priority="4203" operator="containsText" text="Alto">
      <formula>NOT(ISERROR(SEARCH("Alto",E127)))</formula>
    </cfRule>
    <cfRule type="containsText" dxfId="4152" priority="4159" operator="containsText" text="Alto">
      <formula>NOT(ISERROR(SEARCH("Alto",E127)))</formula>
    </cfRule>
    <cfRule type="containsText" dxfId="4151" priority="4158" operator="containsText" text="Médio">
      <formula>NOT(ISERROR(SEARCH("Médio",E127)))</formula>
    </cfRule>
    <cfRule type="containsText" dxfId="4150" priority="4157" operator="containsText" text="Baixo">
      <formula>NOT(ISERROR(SEARCH("Baixo",E127)))</formula>
    </cfRule>
    <cfRule type="colorScale" priority="4156">
      <colorScale>
        <cfvo type="min"/>
        <cfvo type="max"/>
        <color theme="4" tint="0.59999389629810485"/>
        <color rgb="FF0070C0"/>
      </colorScale>
    </cfRule>
    <cfRule type="colorScale" priority="4212">
      <colorScale>
        <cfvo type="min"/>
        <cfvo type="max"/>
        <color theme="4" tint="0.59999389629810485"/>
        <color rgb="FF0070C0"/>
      </colorScale>
    </cfRule>
    <cfRule type="containsText" dxfId="4149" priority="4213" operator="containsText" text="Baixo">
      <formula>NOT(ISERROR(SEARCH("Baixo",E127)))</formula>
    </cfRule>
    <cfRule type="containsText" dxfId="4148" priority="4214" operator="containsText" text="Médio">
      <formula>NOT(ISERROR(SEARCH("Médio",E127)))</formula>
    </cfRule>
    <cfRule type="containsText" dxfId="4147" priority="4215" operator="containsText" text="Alto">
      <formula>NOT(ISERROR(SEARCH("Alto",E127)))</formula>
    </cfRule>
    <cfRule type="containsText" dxfId="4146" priority="4177" operator="containsText" text="Baixo">
      <formula>NOT(ISERROR(SEARCH("Baixo",E127)))</formula>
    </cfRule>
    <cfRule type="colorScale" priority="4176">
      <colorScale>
        <cfvo type="min"/>
        <cfvo type="max"/>
        <color theme="4" tint="0.59999389629810485"/>
        <color rgb="FF0070C0"/>
      </colorScale>
    </cfRule>
  </conditionalFormatting>
  <conditionalFormatting sqref="E128">
    <cfRule type="containsText" dxfId="4145" priority="4233" operator="containsText" text="Baixo">
      <formula>NOT(ISERROR(SEARCH("Baixo",E128)))</formula>
    </cfRule>
    <cfRule type="containsText" dxfId="4144" priority="4234" operator="containsText" text="Médio">
      <formula>NOT(ISERROR(SEARCH("Médio",E128)))</formula>
    </cfRule>
    <cfRule type="containsText" dxfId="4143" priority="4235" operator="containsText" text="Alto">
      <formula>NOT(ISERROR(SEARCH("Alto",E128)))</formula>
    </cfRule>
    <cfRule type="colorScale" priority="4232">
      <colorScale>
        <cfvo type="min"/>
        <cfvo type="max"/>
        <color theme="4" tint="0.59999389629810485"/>
        <color rgb="FF0070C0"/>
      </colorScale>
    </cfRule>
  </conditionalFormatting>
  <conditionalFormatting sqref="E129">
    <cfRule type="colorScale" priority="4228">
      <colorScale>
        <cfvo type="min"/>
        <cfvo type="max"/>
        <color theme="4" tint="0.59999389629810485"/>
        <color rgb="FF0070C0"/>
      </colorScale>
    </cfRule>
    <cfRule type="containsText" dxfId="4142" priority="4229" operator="containsText" text="Baixo">
      <formula>NOT(ISERROR(SEARCH("Baixo",E129)))</formula>
    </cfRule>
    <cfRule type="containsText" dxfId="4141" priority="4230" operator="containsText" text="Médio">
      <formula>NOT(ISERROR(SEARCH("Médio",E129)))</formula>
    </cfRule>
    <cfRule type="containsText" dxfId="4140" priority="4231" operator="containsText" text="Alto">
      <formula>NOT(ISERROR(SEARCH("Alto",E129)))</formula>
    </cfRule>
  </conditionalFormatting>
  <conditionalFormatting sqref="E130">
    <cfRule type="colorScale" priority="4224">
      <colorScale>
        <cfvo type="min"/>
        <cfvo type="max"/>
        <color theme="4" tint="0.59999389629810485"/>
        <color rgb="FF0070C0"/>
      </colorScale>
    </cfRule>
    <cfRule type="containsText" dxfId="4139" priority="4225" operator="containsText" text="Baixo">
      <formula>NOT(ISERROR(SEARCH("Baixo",E130)))</formula>
    </cfRule>
    <cfRule type="containsText" dxfId="4138" priority="4226" operator="containsText" text="Médio">
      <formula>NOT(ISERROR(SEARCH("Médio",E130)))</formula>
    </cfRule>
    <cfRule type="containsText" dxfId="4137" priority="4227" operator="containsText" text="Alto">
      <formula>NOT(ISERROR(SEARCH("Alto",E130)))</formula>
    </cfRule>
    <cfRule type="colorScale" priority="4276">
      <colorScale>
        <cfvo type="min"/>
        <cfvo type="max"/>
        <color theme="4" tint="0.59999389629810485"/>
        <color rgb="FF0070C0"/>
      </colorScale>
    </cfRule>
    <cfRule type="containsText" dxfId="4136" priority="4277" operator="containsText" text="Baixo">
      <formula>NOT(ISERROR(SEARCH("Baixo",E130)))</formula>
    </cfRule>
    <cfRule type="containsText" dxfId="4135" priority="4245" operator="containsText" text="Baixo">
      <formula>NOT(ISERROR(SEARCH("Baixo",E130)))</formula>
    </cfRule>
    <cfRule type="containsText" dxfId="4134" priority="4246" operator="containsText" text="Médio">
      <formula>NOT(ISERROR(SEARCH("Médio",E130)))</formula>
    </cfRule>
    <cfRule type="containsText" dxfId="4133" priority="4247" operator="containsText" text="Alto">
      <formula>NOT(ISERROR(SEARCH("Alto",E130)))</formula>
    </cfRule>
    <cfRule type="containsText" dxfId="4132" priority="4278" operator="containsText" text="Médio">
      <formula>NOT(ISERROR(SEARCH("Médio",E130)))</formula>
    </cfRule>
    <cfRule type="containsText" dxfId="4131" priority="4279" operator="containsText" text="Alto">
      <formula>NOT(ISERROR(SEARCH("Alto",E130)))</formula>
    </cfRule>
    <cfRule type="colorScale" priority="4244">
      <colorScale>
        <cfvo type="min"/>
        <cfvo type="max"/>
        <color theme="4" tint="0.59999389629810485"/>
        <color rgb="FF0070C0"/>
      </colorScale>
    </cfRule>
  </conditionalFormatting>
  <conditionalFormatting sqref="E131">
    <cfRule type="containsText" dxfId="4130" priority="4222" operator="containsText" text="Médio">
      <formula>NOT(ISERROR(SEARCH("Médio",E131)))</formula>
    </cfRule>
    <cfRule type="containsText" dxfId="4129" priority="4223" operator="containsText" text="Alto">
      <formula>NOT(ISERROR(SEARCH("Alto",E131)))</formula>
    </cfRule>
    <cfRule type="containsText" dxfId="4128" priority="4275" operator="containsText" text="Alto">
      <formula>NOT(ISERROR(SEARCH("Alto",E131)))</formula>
    </cfRule>
    <cfRule type="containsText" dxfId="4127" priority="4274" operator="containsText" text="Médio">
      <formula>NOT(ISERROR(SEARCH("Médio",E131)))</formula>
    </cfRule>
    <cfRule type="colorScale" priority="4220">
      <colorScale>
        <cfvo type="min"/>
        <cfvo type="max"/>
        <color theme="4" tint="0.59999389629810485"/>
        <color rgb="FF0070C0"/>
      </colorScale>
    </cfRule>
    <cfRule type="containsText" dxfId="4126" priority="4273" operator="containsText" text="Baixo">
      <formula>NOT(ISERROR(SEARCH("Baixo",E131)))</formula>
    </cfRule>
    <cfRule type="colorScale" priority="4272">
      <colorScale>
        <cfvo type="min"/>
        <cfvo type="max"/>
        <color theme="4" tint="0.59999389629810485"/>
        <color rgb="FF0070C0"/>
      </colorScale>
    </cfRule>
    <cfRule type="colorScale" priority="4256">
      <colorScale>
        <cfvo type="min"/>
        <cfvo type="max"/>
        <color theme="4" tint="0.59999389629810485"/>
        <color rgb="FF0070C0"/>
      </colorScale>
    </cfRule>
    <cfRule type="containsText" dxfId="4125" priority="4257" operator="containsText" text="Baixo">
      <formula>NOT(ISERROR(SEARCH("Baixo",E131)))</formula>
    </cfRule>
    <cfRule type="colorScale" priority="4240">
      <colorScale>
        <cfvo type="min"/>
        <cfvo type="max"/>
        <color theme="4" tint="0.59999389629810485"/>
        <color rgb="FF0070C0"/>
      </colorScale>
    </cfRule>
    <cfRule type="containsText" dxfId="4124" priority="4241" operator="containsText" text="Baixo">
      <formula>NOT(ISERROR(SEARCH("Baixo",E131)))</formula>
    </cfRule>
    <cfRule type="containsText" dxfId="4123" priority="4242" operator="containsText" text="Médio">
      <formula>NOT(ISERROR(SEARCH("Médio",E131)))</formula>
    </cfRule>
    <cfRule type="containsText" dxfId="4122" priority="4243" operator="containsText" text="Alto">
      <formula>NOT(ISERROR(SEARCH("Alto",E131)))</formula>
    </cfRule>
    <cfRule type="containsText" dxfId="4121" priority="4258" operator="containsText" text="Médio">
      <formula>NOT(ISERROR(SEARCH("Médio",E131)))</formula>
    </cfRule>
    <cfRule type="containsText" dxfId="4120" priority="4221" operator="containsText" text="Baixo">
      <formula>NOT(ISERROR(SEARCH("Baixo",E131)))</formula>
    </cfRule>
    <cfRule type="containsText" dxfId="4119" priority="4259" operator="containsText" text="Alto">
      <formula>NOT(ISERROR(SEARCH("Alto",E131)))</formula>
    </cfRule>
  </conditionalFormatting>
  <conditionalFormatting sqref="E132">
    <cfRule type="colorScale" priority="4236">
      <colorScale>
        <cfvo type="min"/>
        <cfvo type="max"/>
        <color theme="4" tint="0.59999389629810485"/>
        <color rgb="FF0070C0"/>
      </colorScale>
    </cfRule>
    <cfRule type="containsText" dxfId="4118" priority="4237" operator="containsText" text="Baixo">
      <formula>NOT(ISERROR(SEARCH("Baixo",E132)))</formula>
    </cfRule>
    <cfRule type="containsText" dxfId="4117" priority="4238" operator="containsText" text="Médio">
      <formula>NOT(ISERROR(SEARCH("Médio",E132)))</formula>
    </cfRule>
    <cfRule type="containsText" dxfId="4116" priority="4239" operator="containsText" text="Alto">
      <formula>NOT(ISERROR(SEARCH("Alto",E132)))</formula>
    </cfRule>
    <cfRule type="colorScale" priority="4248">
      <colorScale>
        <cfvo type="min"/>
        <cfvo type="max"/>
        <color theme="4" tint="0.59999389629810485"/>
        <color rgb="FF0070C0"/>
      </colorScale>
    </cfRule>
    <cfRule type="containsText" dxfId="4115" priority="4249" operator="containsText" text="Baixo">
      <formula>NOT(ISERROR(SEARCH("Baixo",E132)))</formula>
    </cfRule>
    <cfRule type="containsText" dxfId="4114" priority="4250" operator="containsText" text="Médio">
      <formula>NOT(ISERROR(SEARCH("Médio",E132)))</formula>
    </cfRule>
    <cfRule type="containsText" dxfId="4113" priority="4251" operator="containsText" text="Alto">
      <formula>NOT(ISERROR(SEARCH("Alto",E132)))</formula>
    </cfRule>
    <cfRule type="colorScale" priority="4252">
      <colorScale>
        <cfvo type="min"/>
        <cfvo type="max"/>
        <color theme="4" tint="0.59999389629810485"/>
        <color rgb="FF0070C0"/>
      </colorScale>
    </cfRule>
    <cfRule type="containsText" dxfId="4112" priority="4253" operator="containsText" text="Baixo">
      <formula>NOT(ISERROR(SEARCH("Baixo",E132)))</formula>
    </cfRule>
    <cfRule type="containsText" dxfId="4111" priority="4254" operator="containsText" text="Médio">
      <formula>NOT(ISERROR(SEARCH("Médio",E132)))</formula>
    </cfRule>
    <cfRule type="containsText" dxfId="4110" priority="4255" operator="containsText" text="Alto">
      <formula>NOT(ISERROR(SEARCH("Alto",E132)))</formula>
    </cfRule>
    <cfRule type="colorScale" priority="4288">
      <colorScale>
        <cfvo type="min"/>
        <cfvo type="max"/>
        <color theme="4" tint="0.59999389629810485"/>
        <color rgb="FF0070C0"/>
      </colorScale>
    </cfRule>
    <cfRule type="colorScale" priority="4268">
      <colorScale>
        <cfvo type="min"/>
        <cfvo type="max"/>
        <color theme="4" tint="0.59999389629810485"/>
        <color rgb="FF0070C0"/>
      </colorScale>
    </cfRule>
    <cfRule type="containsText" dxfId="4109" priority="4269" operator="containsText" text="Baixo">
      <formula>NOT(ISERROR(SEARCH("Baixo",E132)))</formula>
    </cfRule>
    <cfRule type="containsText" dxfId="4108" priority="4270" operator="containsText" text="Médio">
      <formula>NOT(ISERROR(SEARCH("Médio",E132)))</formula>
    </cfRule>
    <cfRule type="containsText" dxfId="4107" priority="4271" operator="containsText" text="Alto">
      <formula>NOT(ISERROR(SEARCH("Alto",E132)))</formula>
    </cfRule>
    <cfRule type="colorScale" priority="4216">
      <colorScale>
        <cfvo type="min"/>
        <cfvo type="max"/>
        <color theme="4" tint="0.59999389629810485"/>
        <color rgb="FF0070C0"/>
      </colorScale>
    </cfRule>
    <cfRule type="containsText" dxfId="4106" priority="4217" operator="containsText" text="Baixo">
      <formula>NOT(ISERROR(SEARCH("Baixo",E132)))</formula>
    </cfRule>
    <cfRule type="containsText" dxfId="4105" priority="4289" operator="containsText" text="Baixo">
      <formula>NOT(ISERROR(SEARCH("Baixo",E132)))</formula>
    </cfRule>
    <cfRule type="containsText" dxfId="4104" priority="4290" operator="containsText" text="Médio">
      <formula>NOT(ISERROR(SEARCH("Médio",E132)))</formula>
    </cfRule>
    <cfRule type="containsText" dxfId="4103" priority="4291" operator="containsText" text="Alto">
      <formula>NOT(ISERROR(SEARCH("Alto",E132)))</formula>
    </cfRule>
    <cfRule type="containsText" dxfId="4102" priority="4218" operator="containsText" text="Médio">
      <formula>NOT(ISERROR(SEARCH("Médio",E132)))</formula>
    </cfRule>
    <cfRule type="containsText" dxfId="4101" priority="4219" operator="containsText" text="Alto">
      <formula>NOT(ISERROR(SEARCH("Alto",E132)))</formula>
    </cfRule>
  </conditionalFormatting>
  <conditionalFormatting sqref="E133">
    <cfRule type="containsText" dxfId="4100" priority="4267" operator="containsText" text="Alto">
      <formula>NOT(ISERROR(SEARCH("Alto",E133)))</formula>
    </cfRule>
    <cfRule type="containsText" dxfId="4099" priority="4265" operator="containsText" text="Baixo">
      <formula>NOT(ISERROR(SEARCH("Baixo",E133)))</formula>
    </cfRule>
    <cfRule type="colorScale" priority="4284">
      <colorScale>
        <cfvo type="min"/>
        <cfvo type="max"/>
        <color theme="4" tint="0.59999389629810485"/>
        <color rgb="FF0070C0"/>
      </colorScale>
    </cfRule>
    <cfRule type="containsText" dxfId="4098" priority="4285" operator="containsText" text="Baixo">
      <formula>NOT(ISERROR(SEARCH("Baixo",E133)))</formula>
    </cfRule>
    <cfRule type="containsText" dxfId="4097" priority="4286" operator="containsText" text="Médio">
      <formula>NOT(ISERROR(SEARCH("Médio",E133)))</formula>
    </cfRule>
    <cfRule type="containsText" dxfId="4096" priority="4287" operator="containsText" text="Alto">
      <formula>NOT(ISERROR(SEARCH("Alto",E133)))</formula>
    </cfRule>
    <cfRule type="containsText" dxfId="4095" priority="4266" operator="containsText" text="Médio">
      <formula>NOT(ISERROR(SEARCH("Médio",E133)))</formula>
    </cfRule>
    <cfRule type="colorScale" priority="4264">
      <colorScale>
        <cfvo type="min"/>
        <cfvo type="max"/>
        <color theme="4" tint="0.59999389629810485"/>
        <color rgb="FF0070C0"/>
      </colorScale>
    </cfRule>
    <cfRule type="containsText" dxfId="4094" priority="4315" operator="containsText" text="Alto">
      <formula>NOT(ISERROR(SEARCH("Alto",E133)))</formula>
    </cfRule>
    <cfRule type="colorScale" priority="4312">
      <colorScale>
        <cfvo type="min"/>
        <cfvo type="max"/>
        <color theme="4" tint="0.59999389629810485"/>
        <color rgb="FF0070C0"/>
      </colorScale>
    </cfRule>
    <cfRule type="containsText" dxfId="4093" priority="4313" operator="containsText" text="Baixo">
      <formula>NOT(ISERROR(SEARCH("Baixo",E133)))</formula>
    </cfRule>
    <cfRule type="containsText" dxfId="4092" priority="4314" operator="containsText" text="Médio">
      <formula>NOT(ISERROR(SEARCH("Médio",E133)))</formula>
    </cfRule>
  </conditionalFormatting>
  <conditionalFormatting sqref="E134">
    <cfRule type="colorScale" priority="4280">
      <colorScale>
        <cfvo type="min"/>
        <cfvo type="max"/>
        <color theme="4" tint="0.59999389629810485"/>
        <color rgb="FF0070C0"/>
      </colorScale>
    </cfRule>
    <cfRule type="containsText" dxfId="4091" priority="4281" operator="containsText" text="Baixo">
      <formula>NOT(ISERROR(SEARCH("Baixo",E134)))</formula>
    </cfRule>
    <cfRule type="containsText" dxfId="4090" priority="4282" operator="containsText" text="Médio">
      <formula>NOT(ISERROR(SEARCH("Médio",E134)))</formula>
    </cfRule>
    <cfRule type="containsText" dxfId="4089" priority="4283" operator="containsText" text="Alto">
      <formula>NOT(ISERROR(SEARCH("Alto",E134)))</formula>
    </cfRule>
    <cfRule type="containsText" dxfId="4088" priority="4263" operator="containsText" text="Alto">
      <formula>NOT(ISERROR(SEARCH("Alto",E134)))</formula>
    </cfRule>
    <cfRule type="containsText" dxfId="4087" priority="4262" operator="containsText" text="Médio">
      <formula>NOT(ISERROR(SEARCH("Médio",E134)))</formula>
    </cfRule>
    <cfRule type="colorScale" priority="4292">
      <colorScale>
        <cfvo type="min"/>
        <cfvo type="max"/>
        <color theme="4" tint="0.59999389629810485"/>
        <color rgb="FF0070C0"/>
      </colorScale>
    </cfRule>
    <cfRule type="containsText" dxfId="4086" priority="4293" operator="containsText" text="Baixo">
      <formula>NOT(ISERROR(SEARCH("Baixo",E134)))</formula>
    </cfRule>
    <cfRule type="containsText" dxfId="4085" priority="4294" operator="containsText" text="Médio">
      <formula>NOT(ISERROR(SEARCH("Médio",E134)))</formula>
    </cfRule>
    <cfRule type="containsText" dxfId="4084" priority="4295" operator="containsText" text="Alto">
      <formula>NOT(ISERROR(SEARCH("Alto",E134)))</formula>
    </cfRule>
    <cfRule type="containsText" dxfId="4083" priority="4261" operator="containsText" text="Baixo">
      <formula>NOT(ISERROR(SEARCH("Baixo",E134)))</formula>
    </cfRule>
    <cfRule type="colorScale" priority="4308">
      <colorScale>
        <cfvo type="min"/>
        <cfvo type="max"/>
        <color theme="4" tint="0.59999389629810485"/>
        <color rgb="FF0070C0"/>
      </colorScale>
    </cfRule>
    <cfRule type="containsText" dxfId="4082" priority="4309" operator="containsText" text="Baixo">
      <formula>NOT(ISERROR(SEARCH("Baixo",E134)))</formula>
    </cfRule>
    <cfRule type="containsText" dxfId="4081" priority="4310" operator="containsText" text="Médio">
      <formula>NOT(ISERROR(SEARCH("Médio",E134)))</formula>
    </cfRule>
    <cfRule type="containsText" dxfId="4080" priority="4311" operator="containsText" text="Alto">
      <formula>NOT(ISERROR(SEARCH("Alto",E134)))</formula>
    </cfRule>
    <cfRule type="colorScale" priority="4260">
      <colorScale>
        <cfvo type="min"/>
        <cfvo type="max"/>
        <color theme="4" tint="0.59999389629810485"/>
        <color rgb="FF0070C0"/>
      </colorScale>
    </cfRule>
  </conditionalFormatting>
  <conditionalFormatting sqref="E135">
    <cfRule type="containsText" dxfId="4079" priority="4305" operator="containsText" text="Baixo">
      <formula>NOT(ISERROR(SEARCH("Baixo",E135)))</formula>
    </cfRule>
    <cfRule type="containsText" dxfId="4078" priority="4307" operator="containsText" text="Alto">
      <formula>NOT(ISERROR(SEARCH("Alto",E135)))</formula>
    </cfRule>
    <cfRule type="containsText" dxfId="4077" priority="4325" operator="containsText" text="Baixo">
      <formula>NOT(ISERROR(SEARCH("Baixo",E135)))</formula>
    </cfRule>
    <cfRule type="colorScale" priority="4324">
      <colorScale>
        <cfvo type="min"/>
        <cfvo type="max"/>
        <color theme="4" tint="0.59999389629810485"/>
        <color rgb="FF0070C0"/>
      </colorScale>
    </cfRule>
    <cfRule type="containsText" dxfId="4076" priority="4326" operator="containsText" text="Médio">
      <formula>NOT(ISERROR(SEARCH("Médio",E135)))</formula>
    </cfRule>
    <cfRule type="containsText" dxfId="4075" priority="4327" operator="containsText" text="Alto">
      <formula>NOT(ISERROR(SEARCH("Alto",E135)))</formula>
    </cfRule>
    <cfRule type="containsText" dxfId="4074" priority="4306" operator="containsText" text="Médio">
      <formula>NOT(ISERROR(SEARCH("Médio",E135)))</formula>
    </cfRule>
    <cfRule type="colorScale" priority="4304">
      <colorScale>
        <cfvo type="min"/>
        <cfvo type="max"/>
        <color theme="4" tint="0.59999389629810485"/>
        <color rgb="FF0070C0"/>
      </colorScale>
    </cfRule>
  </conditionalFormatting>
  <conditionalFormatting sqref="E136">
    <cfRule type="colorScale" priority="4300">
      <colorScale>
        <cfvo type="min"/>
        <cfvo type="max"/>
        <color theme="4" tint="0.59999389629810485"/>
        <color rgb="FF0070C0"/>
      </colorScale>
    </cfRule>
    <cfRule type="containsText" dxfId="4073" priority="4301" operator="containsText" text="Baixo">
      <formula>NOT(ISERROR(SEARCH("Baixo",E136)))</formula>
    </cfRule>
    <cfRule type="containsText" dxfId="4072" priority="4302" operator="containsText" text="Médio">
      <formula>NOT(ISERROR(SEARCH("Médio",E136)))</formula>
    </cfRule>
    <cfRule type="containsText" dxfId="4071" priority="4321" operator="containsText" text="Baixo">
      <formula>NOT(ISERROR(SEARCH("Baixo",E136)))</formula>
    </cfRule>
    <cfRule type="containsText" dxfId="4070" priority="4322" operator="containsText" text="Médio">
      <formula>NOT(ISERROR(SEARCH("Médio",E136)))</formula>
    </cfRule>
    <cfRule type="containsText" dxfId="4069" priority="4323" operator="containsText" text="Alto">
      <formula>NOT(ISERROR(SEARCH("Alto",E136)))</formula>
    </cfRule>
    <cfRule type="colorScale" priority="4320">
      <colorScale>
        <cfvo type="min"/>
        <cfvo type="max"/>
        <color theme="4" tint="0.59999389629810485"/>
        <color rgb="FF0070C0"/>
      </colorScale>
    </cfRule>
    <cfRule type="containsText" dxfId="4068" priority="4303" operator="containsText" text="Alto">
      <formula>NOT(ISERROR(SEARCH("Alto",E136)))</formula>
    </cfRule>
  </conditionalFormatting>
  <conditionalFormatting sqref="E137">
    <cfRule type="colorScale" priority="4296">
      <colorScale>
        <cfvo type="min"/>
        <cfvo type="max"/>
        <color theme="4" tint="0.59999389629810485"/>
        <color rgb="FF0070C0"/>
      </colorScale>
    </cfRule>
    <cfRule type="containsText" dxfId="4067" priority="4297" operator="containsText" text="Baixo">
      <formula>NOT(ISERROR(SEARCH("Baixo",E137)))</formula>
    </cfRule>
    <cfRule type="containsText" dxfId="4066" priority="4298" operator="containsText" text="Médio">
      <formula>NOT(ISERROR(SEARCH("Médio",E137)))</formula>
    </cfRule>
    <cfRule type="containsText" dxfId="4065" priority="4299" operator="containsText" text="Alto">
      <formula>NOT(ISERROR(SEARCH("Alto",E137)))</formula>
    </cfRule>
    <cfRule type="containsText" dxfId="4064" priority="4317" operator="containsText" text="Baixo">
      <formula>NOT(ISERROR(SEARCH("Baixo",E137)))</formula>
    </cfRule>
    <cfRule type="colorScale" priority="4316">
      <colorScale>
        <cfvo type="min"/>
        <cfvo type="max"/>
        <color theme="4" tint="0.59999389629810485"/>
        <color rgb="FF0070C0"/>
      </colorScale>
    </cfRule>
    <cfRule type="containsText" dxfId="4063" priority="4318" operator="containsText" text="Médio">
      <formula>NOT(ISERROR(SEARCH("Médio",E137)))</formula>
    </cfRule>
    <cfRule type="containsText" dxfId="4062" priority="4319" operator="containsText" text="Alto">
      <formula>NOT(ISERROR(SEARCH("Alto",E137)))</formula>
    </cfRule>
    <cfRule type="colorScale" priority="4344">
      <colorScale>
        <cfvo type="min"/>
        <cfvo type="max"/>
        <color theme="4" tint="0.59999389629810485"/>
        <color rgb="FF0070C0"/>
      </colorScale>
    </cfRule>
    <cfRule type="containsText" dxfId="4061" priority="4345" operator="containsText" text="Baixo">
      <formula>NOT(ISERROR(SEARCH("Baixo",E137)))</formula>
    </cfRule>
    <cfRule type="containsText" dxfId="4060" priority="4346" operator="containsText" text="Médio">
      <formula>NOT(ISERROR(SEARCH("Médio",E137)))</formula>
    </cfRule>
    <cfRule type="containsText" dxfId="4059" priority="4347" operator="containsText" text="Alto">
      <formula>NOT(ISERROR(SEARCH("Alto",E137)))</formula>
    </cfRule>
  </conditionalFormatting>
  <conditionalFormatting sqref="E138">
    <cfRule type="containsText" dxfId="4058" priority="4342" operator="containsText" text="Médio">
      <formula>NOT(ISERROR(SEARCH("Médio",E138)))</formula>
    </cfRule>
    <cfRule type="containsText" dxfId="4057" priority="4341" operator="containsText" text="Baixo">
      <formula>NOT(ISERROR(SEARCH("Baixo",E138)))</formula>
    </cfRule>
    <cfRule type="colorScale" priority="4340">
      <colorScale>
        <cfvo type="min"/>
        <cfvo type="max"/>
        <color theme="4" tint="0.59999389629810485"/>
        <color rgb="FF0070C0"/>
      </colorScale>
    </cfRule>
    <cfRule type="containsText" dxfId="4056" priority="4343" operator="containsText" text="Alto">
      <formula>NOT(ISERROR(SEARCH("Alto",E138)))</formula>
    </cfRule>
  </conditionalFormatting>
  <conditionalFormatting sqref="E139">
    <cfRule type="containsText" dxfId="4055" priority="4337" operator="containsText" text="Baixo">
      <formula>NOT(ISERROR(SEARCH("Baixo",E139)))</formula>
    </cfRule>
    <cfRule type="containsText" dxfId="4054" priority="4338" operator="containsText" text="Médio">
      <formula>NOT(ISERROR(SEARCH("Médio",E139)))</formula>
    </cfRule>
    <cfRule type="colorScale" priority="4336">
      <colorScale>
        <cfvo type="min"/>
        <cfvo type="max"/>
        <color theme="4" tint="0.59999389629810485"/>
        <color rgb="FF0070C0"/>
      </colorScale>
    </cfRule>
    <cfRule type="colorScale" priority="4356">
      <colorScale>
        <cfvo type="min"/>
        <cfvo type="max"/>
        <color theme="4" tint="0.59999389629810485"/>
        <color rgb="FF0070C0"/>
      </colorScale>
    </cfRule>
    <cfRule type="containsText" dxfId="4053" priority="4357" operator="containsText" text="Baixo">
      <formula>NOT(ISERROR(SEARCH("Baixo",E139)))</formula>
    </cfRule>
    <cfRule type="containsText" dxfId="4052" priority="4358" operator="containsText" text="Médio">
      <formula>NOT(ISERROR(SEARCH("Médio",E139)))</formula>
    </cfRule>
    <cfRule type="containsText" dxfId="4051" priority="4359" operator="containsText" text="Alto">
      <formula>NOT(ISERROR(SEARCH("Alto",E139)))</formula>
    </cfRule>
    <cfRule type="containsText" dxfId="4050" priority="4339" operator="containsText" text="Alto">
      <formula>NOT(ISERROR(SEARCH("Alto",E139)))</formula>
    </cfRule>
  </conditionalFormatting>
  <conditionalFormatting sqref="E140">
    <cfRule type="containsText" dxfId="4049" priority="4355" operator="containsText" text="Alto">
      <formula>NOT(ISERROR(SEARCH("Alto",E140)))</formula>
    </cfRule>
    <cfRule type="containsText" dxfId="4048" priority="4335" operator="containsText" text="Alto">
      <formula>NOT(ISERROR(SEARCH("Alto",E140)))</formula>
    </cfRule>
    <cfRule type="containsText" dxfId="4047" priority="4334" operator="containsText" text="Médio">
      <formula>NOT(ISERROR(SEARCH("Médio",E140)))</formula>
    </cfRule>
    <cfRule type="colorScale" priority="4352">
      <colorScale>
        <cfvo type="min"/>
        <cfvo type="max"/>
        <color theme="4" tint="0.59999389629810485"/>
        <color rgb="FF0070C0"/>
      </colorScale>
    </cfRule>
    <cfRule type="containsText" dxfId="4046" priority="4333" operator="containsText" text="Baixo">
      <formula>NOT(ISERROR(SEARCH("Baixo",E140)))</formula>
    </cfRule>
    <cfRule type="colorScale" priority="4332">
      <colorScale>
        <cfvo type="min"/>
        <cfvo type="max"/>
        <color theme="4" tint="0.59999389629810485"/>
        <color rgb="FF0070C0"/>
      </colorScale>
    </cfRule>
    <cfRule type="containsText" dxfId="4045" priority="4354" operator="containsText" text="Médio">
      <formula>NOT(ISERROR(SEARCH("Médio",E140)))</formula>
    </cfRule>
    <cfRule type="containsText" dxfId="4044" priority="4353" operator="containsText" text="Baixo">
      <formula>NOT(ISERROR(SEARCH("Baixo",E140)))</formula>
    </cfRule>
  </conditionalFormatting>
  <conditionalFormatting sqref="E141">
    <cfRule type="containsText" dxfId="4043" priority="4330" operator="containsText" text="Médio">
      <formula>NOT(ISERROR(SEARCH("Médio",E141)))</formula>
    </cfRule>
    <cfRule type="colorScale" priority="4348">
      <colorScale>
        <cfvo type="min"/>
        <cfvo type="max"/>
        <color theme="4" tint="0.59999389629810485"/>
        <color rgb="FF0070C0"/>
      </colorScale>
    </cfRule>
    <cfRule type="containsText" dxfId="4042" priority="4349" operator="containsText" text="Baixo">
      <formula>NOT(ISERROR(SEARCH("Baixo",E141)))</formula>
    </cfRule>
    <cfRule type="containsText" dxfId="4041" priority="4350" operator="containsText" text="Médio">
      <formula>NOT(ISERROR(SEARCH("Médio",E141)))</formula>
    </cfRule>
    <cfRule type="containsText" dxfId="4040" priority="4351" operator="containsText" text="Alto">
      <formula>NOT(ISERROR(SEARCH("Alto",E141)))</formula>
    </cfRule>
    <cfRule type="containsText" dxfId="4039" priority="4331" operator="containsText" text="Alto">
      <formula>NOT(ISERROR(SEARCH("Alto",E141)))</formula>
    </cfRule>
    <cfRule type="colorScale" priority="4328">
      <colorScale>
        <cfvo type="min"/>
        <cfvo type="max"/>
        <color theme="4" tint="0.59999389629810485"/>
        <color rgb="FF0070C0"/>
      </colorScale>
    </cfRule>
    <cfRule type="containsText" dxfId="4038" priority="4329" operator="containsText" text="Baixo">
      <formula>NOT(ISERROR(SEARCH("Baixo",E141)))</formula>
    </cfRule>
  </conditionalFormatting>
  <conditionalFormatting sqref="E143">
    <cfRule type="containsText" dxfId="4037" priority="4378" operator="containsText" text="Médio">
      <formula>NOT(ISERROR(SEARCH("Médio",E143)))</formula>
    </cfRule>
    <cfRule type="colorScale" priority="4376">
      <colorScale>
        <cfvo type="min"/>
        <cfvo type="max"/>
        <color theme="4" tint="0.59999389629810485"/>
        <color rgb="FF0070C0"/>
      </colorScale>
    </cfRule>
    <cfRule type="containsText" dxfId="4036" priority="4377" operator="containsText" text="Baixo">
      <formula>NOT(ISERROR(SEARCH("Baixo",E143)))</formula>
    </cfRule>
    <cfRule type="containsText" dxfId="4035" priority="4379" operator="containsText" text="Alto">
      <formula>NOT(ISERROR(SEARCH("Alto",E143)))</formula>
    </cfRule>
  </conditionalFormatting>
  <conditionalFormatting sqref="E144">
    <cfRule type="colorScale" priority="4372">
      <colorScale>
        <cfvo type="min"/>
        <cfvo type="max"/>
        <color theme="4" tint="0.59999389629810485"/>
        <color rgb="FF0070C0"/>
      </colorScale>
    </cfRule>
    <cfRule type="containsText" dxfId="4034" priority="4373" operator="containsText" text="Baixo">
      <formula>NOT(ISERROR(SEARCH("Baixo",E144)))</formula>
    </cfRule>
    <cfRule type="containsText" dxfId="4033" priority="4374" operator="containsText" text="Médio">
      <formula>NOT(ISERROR(SEARCH("Médio",E144)))</formula>
    </cfRule>
    <cfRule type="containsText" dxfId="4032" priority="4375" operator="containsText" text="Alto">
      <formula>NOT(ISERROR(SEARCH("Alto",E144)))</formula>
    </cfRule>
  </conditionalFormatting>
  <conditionalFormatting sqref="E145">
    <cfRule type="colorScale" priority="4368">
      <colorScale>
        <cfvo type="min"/>
        <cfvo type="max"/>
        <color theme="4" tint="0.59999389629810485"/>
        <color rgb="FF0070C0"/>
      </colorScale>
    </cfRule>
    <cfRule type="containsText" dxfId="4031" priority="4370" operator="containsText" text="Médio">
      <formula>NOT(ISERROR(SEARCH("Médio",E145)))</formula>
    </cfRule>
    <cfRule type="containsText" dxfId="4030" priority="4371" operator="containsText" text="Alto">
      <formula>NOT(ISERROR(SEARCH("Alto",E145)))</formula>
    </cfRule>
    <cfRule type="containsText" dxfId="4029" priority="4369" operator="containsText" text="Baixo">
      <formula>NOT(ISERROR(SEARCH("Baixo",E145)))</formula>
    </cfRule>
    <cfRule type="containsText" dxfId="4028" priority="4399" operator="containsText" text="Alto">
      <formula>NOT(ISERROR(SEARCH("Alto",E145)))</formula>
    </cfRule>
    <cfRule type="containsText" dxfId="4027" priority="4398" operator="containsText" text="Médio">
      <formula>NOT(ISERROR(SEARCH("Médio",E145)))</formula>
    </cfRule>
    <cfRule type="containsText" dxfId="4026" priority="4397" operator="containsText" text="Baixo">
      <formula>NOT(ISERROR(SEARCH("Baixo",E145)))</formula>
    </cfRule>
    <cfRule type="colorScale" priority="4396">
      <colorScale>
        <cfvo type="min"/>
        <cfvo type="max"/>
        <color theme="4" tint="0.59999389629810485"/>
        <color rgb="FF0070C0"/>
      </colorScale>
    </cfRule>
  </conditionalFormatting>
  <conditionalFormatting sqref="E146">
    <cfRule type="containsText" dxfId="4025" priority="4393" operator="containsText" text="Baixo">
      <formula>NOT(ISERROR(SEARCH("Baixo",E146)))</formula>
    </cfRule>
    <cfRule type="colorScale" priority="4364">
      <colorScale>
        <cfvo type="min"/>
        <cfvo type="max"/>
        <color theme="4" tint="0.59999389629810485"/>
        <color rgb="FF0070C0"/>
      </colorScale>
    </cfRule>
    <cfRule type="containsText" dxfId="4024" priority="4365" operator="containsText" text="Baixo">
      <formula>NOT(ISERROR(SEARCH("Baixo",E146)))</formula>
    </cfRule>
    <cfRule type="containsText" dxfId="4023" priority="4366" operator="containsText" text="Médio">
      <formula>NOT(ISERROR(SEARCH("Médio",E146)))</formula>
    </cfRule>
    <cfRule type="containsText" dxfId="4022" priority="4367" operator="containsText" text="Alto">
      <formula>NOT(ISERROR(SEARCH("Alto",E146)))</formula>
    </cfRule>
    <cfRule type="containsText" dxfId="4021" priority="4394" operator="containsText" text="Médio">
      <formula>NOT(ISERROR(SEARCH("Médio",E146)))</formula>
    </cfRule>
    <cfRule type="colorScale" priority="4392">
      <colorScale>
        <cfvo type="min"/>
        <cfvo type="max"/>
        <color theme="4" tint="0.59999389629810485"/>
        <color rgb="FF0070C0"/>
      </colorScale>
    </cfRule>
    <cfRule type="containsText" dxfId="4020" priority="4395" operator="containsText" text="Alto">
      <formula>NOT(ISERROR(SEARCH("Alto",E146)))</formula>
    </cfRule>
  </conditionalFormatting>
  <conditionalFormatting sqref="E147">
    <cfRule type="containsText" dxfId="4019" priority="4363" operator="containsText" text="Alto">
      <formula>NOT(ISERROR(SEARCH("Alto",E147)))</formula>
    </cfRule>
    <cfRule type="colorScale" priority="4360">
      <colorScale>
        <cfvo type="min"/>
        <cfvo type="max"/>
        <color theme="4" tint="0.59999389629810485"/>
        <color rgb="FF0070C0"/>
      </colorScale>
    </cfRule>
    <cfRule type="colorScale" priority="4388">
      <colorScale>
        <cfvo type="min"/>
        <cfvo type="max"/>
        <color theme="4" tint="0.59999389629810485"/>
        <color rgb="FF0070C0"/>
      </colorScale>
    </cfRule>
    <cfRule type="containsText" dxfId="4018" priority="4389" operator="containsText" text="Baixo">
      <formula>NOT(ISERROR(SEARCH("Baixo",E147)))</formula>
    </cfRule>
    <cfRule type="containsText" dxfId="4017" priority="4390" operator="containsText" text="Médio">
      <formula>NOT(ISERROR(SEARCH("Médio",E147)))</formula>
    </cfRule>
    <cfRule type="containsText" dxfId="4016" priority="4391" operator="containsText" text="Alto">
      <formula>NOT(ISERROR(SEARCH("Alto",E147)))</formula>
    </cfRule>
    <cfRule type="containsText" dxfId="4015" priority="4362" operator="containsText" text="Médio">
      <formula>NOT(ISERROR(SEARCH("Médio",E147)))</formula>
    </cfRule>
    <cfRule type="containsText" dxfId="4014" priority="4361" operator="containsText" text="Baixo">
      <formula>NOT(ISERROR(SEARCH("Baixo",E147)))</formula>
    </cfRule>
  </conditionalFormatting>
  <conditionalFormatting sqref="E148">
    <cfRule type="containsText" dxfId="4013" priority="4385" operator="containsText" text="Baixo">
      <formula>NOT(ISERROR(SEARCH("Baixo",E148)))</formula>
    </cfRule>
    <cfRule type="colorScale" priority="4384">
      <colorScale>
        <cfvo type="min"/>
        <cfvo type="max"/>
        <color theme="4" tint="0.59999389629810485"/>
        <color rgb="FF0070C0"/>
      </colorScale>
    </cfRule>
    <cfRule type="containsText" dxfId="4012" priority="4386" operator="containsText" text="Médio">
      <formula>NOT(ISERROR(SEARCH("Médio",E148)))</formula>
    </cfRule>
    <cfRule type="containsText" dxfId="4011" priority="4387" operator="containsText" text="Alto">
      <formula>NOT(ISERROR(SEARCH("Alto",E148)))</formula>
    </cfRule>
  </conditionalFormatting>
  <conditionalFormatting sqref="E149">
    <cfRule type="colorScale" priority="4380">
      <colorScale>
        <cfvo type="min"/>
        <cfvo type="max"/>
        <color theme="4" tint="0.59999389629810485"/>
        <color rgb="FF0070C0"/>
      </colorScale>
    </cfRule>
    <cfRule type="containsText" dxfId="4010" priority="4383" operator="containsText" text="Alto">
      <formula>NOT(ISERROR(SEARCH("Alto",E149)))</formula>
    </cfRule>
    <cfRule type="containsText" dxfId="4009" priority="4382" operator="containsText" text="Médio">
      <formula>NOT(ISERROR(SEARCH("Médio",E149)))</formula>
    </cfRule>
    <cfRule type="containsText" dxfId="4008" priority="4381" operator="containsText" text="Baixo">
      <formula>NOT(ISERROR(SEARCH("Baixo",E149)))</formula>
    </cfRule>
  </conditionalFormatting>
  <conditionalFormatting sqref="E152">
    <cfRule type="colorScale" priority="4412">
      <colorScale>
        <cfvo type="min"/>
        <cfvo type="max"/>
        <color theme="4" tint="0.59999389629810485"/>
        <color rgb="FF0070C0"/>
      </colorScale>
    </cfRule>
    <cfRule type="containsText" dxfId="4007" priority="4413" operator="containsText" text="Baixo">
      <formula>NOT(ISERROR(SEARCH("Baixo",E152)))</formula>
    </cfRule>
    <cfRule type="containsText" dxfId="4006" priority="4414" operator="containsText" text="Médio">
      <formula>NOT(ISERROR(SEARCH("Médio",E152)))</formula>
    </cfRule>
    <cfRule type="containsText" dxfId="4005" priority="4415" operator="containsText" text="Alto">
      <formula>NOT(ISERROR(SEARCH("Alto",E152)))</formula>
    </cfRule>
  </conditionalFormatting>
  <conditionalFormatting sqref="E153">
    <cfRule type="colorScale" priority="4408">
      <colorScale>
        <cfvo type="min"/>
        <cfvo type="max"/>
        <color theme="4" tint="0.59999389629810485"/>
        <color rgb="FF0070C0"/>
      </colorScale>
    </cfRule>
    <cfRule type="containsText" dxfId="4004" priority="4409" operator="containsText" text="Baixo">
      <formula>NOT(ISERROR(SEARCH("Baixo",E153)))</formula>
    </cfRule>
    <cfRule type="containsText" dxfId="4003" priority="4410" operator="containsText" text="Médio">
      <formula>NOT(ISERROR(SEARCH("Médio",E153)))</formula>
    </cfRule>
    <cfRule type="containsText" dxfId="4002" priority="4411" operator="containsText" text="Alto">
      <formula>NOT(ISERROR(SEARCH("Alto",E153)))</formula>
    </cfRule>
  </conditionalFormatting>
  <conditionalFormatting sqref="E154">
    <cfRule type="colorScale" priority="4404">
      <colorScale>
        <cfvo type="min"/>
        <cfvo type="max"/>
        <color theme="4" tint="0.59999389629810485"/>
        <color rgb="FF0070C0"/>
      </colorScale>
    </cfRule>
    <cfRule type="containsText" dxfId="4001" priority="4405" operator="containsText" text="Baixo">
      <formula>NOT(ISERROR(SEARCH("Baixo",E154)))</formula>
    </cfRule>
    <cfRule type="containsText" dxfId="4000" priority="4406" operator="containsText" text="Médio">
      <formula>NOT(ISERROR(SEARCH("Médio",E154)))</formula>
    </cfRule>
    <cfRule type="containsText" dxfId="3999" priority="4407" operator="containsText" text="Alto">
      <formula>NOT(ISERROR(SEARCH("Alto",E154)))</formula>
    </cfRule>
  </conditionalFormatting>
  <conditionalFormatting sqref="E155">
    <cfRule type="colorScale" priority="4400">
      <colorScale>
        <cfvo type="min"/>
        <cfvo type="max"/>
        <color theme="4" tint="0.59999389629810485"/>
        <color rgb="FF0070C0"/>
      </colorScale>
    </cfRule>
    <cfRule type="containsText" dxfId="3998" priority="4401" operator="containsText" text="Baixo">
      <formula>NOT(ISERROR(SEARCH("Baixo",E155)))</formula>
    </cfRule>
    <cfRule type="containsText" dxfId="3997" priority="4402" operator="containsText" text="Médio">
      <formula>NOT(ISERROR(SEARCH("Médio",E155)))</formula>
    </cfRule>
    <cfRule type="containsText" dxfId="3996" priority="4403" operator="containsText" text="Alto">
      <formula>NOT(ISERROR(SEARCH("Alto",E155)))</formula>
    </cfRule>
  </conditionalFormatting>
  <conditionalFormatting sqref="E157">
    <cfRule type="containsText" dxfId="3995" priority="4426" operator="containsText" text="Médio">
      <formula>NOT(ISERROR(SEARCH("Médio",E157)))</formula>
    </cfRule>
    <cfRule type="containsText" dxfId="3994" priority="4427" operator="containsText" text="Alto">
      <formula>NOT(ISERROR(SEARCH("Alto",E157)))</formula>
    </cfRule>
    <cfRule type="colorScale" priority="4424">
      <colorScale>
        <cfvo type="min"/>
        <cfvo type="max"/>
        <color theme="4" tint="0.59999389629810485"/>
        <color rgb="FF0070C0"/>
      </colorScale>
    </cfRule>
    <cfRule type="containsText" dxfId="3993" priority="4425" operator="containsText" text="Baixo">
      <formula>NOT(ISERROR(SEARCH("Baixo",E157)))</formula>
    </cfRule>
  </conditionalFormatting>
  <conditionalFormatting sqref="E158">
    <cfRule type="colorScale" priority="4420">
      <colorScale>
        <cfvo type="min"/>
        <cfvo type="max"/>
        <color theme="4" tint="0.59999389629810485"/>
        <color rgb="FF0070C0"/>
      </colorScale>
    </cfRule>
    <cfRule type="containsText" dxfId="3992" priority="4421" operator="containsText" text="Baixo">
      <formula>NOT(ISERROR(SEARCH("Baixo",E158)))</formula>
    </cfRule>
    <cfRule type="containsText" dxfId="3991" priority="4423" operator="containsText" text="Alto">
      <formula>NOT(ISERROR(SEARCH("Alto",E158)))</formula>
    </cfRule>
    <cfRule type="containsText" dxfId="3990" priority="4422" operator="containsText" text="Médio">
      <formula>NOT(ISERROR(SEARCH("Médio",E158)))</formula>
    </cfRule>
  </conditionalFormatting>
  <conditionalFormatting sqref="E159">
    <cfRule type="colorScale" priority="4416">
      <colorScale>
        <cfvo type="min"/>
        <cfvo type="max"/>
        <color theme="4" tint="0.59999389629810485"/>
        <color rgb="FF0070C0"/>
      </colorScale>
    </cfRule>
    <cfRule type="containsText" dxfId="3989" priority="4417" operator="containsText" text="Baixo">
      <formula>NOT(ISERROR(SEARCH("Baixo",E159)))</formula>
    </cfRule>
    <cfRule type="containsText" dxfId="3988" priority="4418" operator="containsText" text="Médio">
      <formula>NOT(ISERROR(SEARCH("Médio",E159)))</formula>
    </cfRule>
    <cfRule type="containsText" dxfId="3987" priority="4419" operator="containsText" text="Alto">
      <formula>NOT(ISERROR(SEARCH("Alto",E159)))</formula>
    </cfRule>
  </conditionalFormatting>
  <conditionalFormatting sqref="E170">
    <cfRule type="colorScale" priority="4432">
      <colorScale>
        <cfvo type="min"/>
        <cfvo type="max"/>
        <color theme="4" tint="0.59999389629810485"/>
        <color rgb="FF0070C0"/>
      </colorScale>
    </cfRule>
    <cfRule type="containsText" dxfId="3986" priority="4433" operator="containsText" text="Baixo">
      <formula>NOT(ISERROR(SEARCH("Baixo",E170)))</formula>
    </cfRule>
    <cfRule type="containsText" dxfId="3985" priority="4434" operator="containsText" text="Médio">
      <formula>NOT(ISERROR(SEARCH("Médio",E170)))</formula>
    </cfRule>
    <cfRule type="containsText" dxfId="3984" priority="4435" operator="containsText" text="Alto">
      <formula>NOT(ISERROR(SEARCH("Alto",E170)))</formula>
    </cfRule>
  </conditionalFormatting>
  <conditionalFormatting sqref="E171">
    <cfRule type="colorScale" priority="4428">
      <colorScale>
        <cfvo type="min"/>
        <cfvo type="max"/>
        <color theme="4" tint="0.59999389629810485"/>
        <color rgb="FF0070C0"/>
      </colorScale>
    </cfRule>
    <cfRule type="containsText" dxfId="3983" priority="4429" operator="containsText" text="Baixo">
      <formula>NOT(ISERROR(SEARCH("Baixo",E171)))</formula>
    </cfRule>
    <cfRule type="containsText" dxfId="3982" priority="4430" operator="containsText" text="Médio">
      <formula>NOT(ISERROR(SEARCH("Médio",E171)))</formula>
    </cfRule>
    <cfRule type="containsText" dxfId="3981" priority="4431" operator="containsText" text="Alto">
      <formula>NOT(ISERROR(SEARCH("Alto",E171)))</formula>
    </cfRule>
  </conditionalFormatting>
  <conditionalFormatting sqref="E173">
    <cfRule type="colorScale" priority="4436">
      <colorScale>
        <cfvo type="min"/>
        <cfvo type="max"/>
        <color theme="4" tint="0.59999389629810485"/>
        <color rgb="FF0070C0"/>
      </colorScale>
    </cfRule>
    <cfRule type="containsText" dxfId="3980" priority="4437" operator="containsText" text="Baixo">
      <formula>NOT(ISERROR(SEARCH("Baixo",E173)))</formula>
    </cfRule>
    <cfRule type="containsText" dxfId="3979" priority="4438" operator="containsText" text="Médio">
      <formula>NOT(ISERROR(SEARCH("Médio",E173)))</formula>
    </cfRule>
    <cfRule type="containsText" dxfId="3978" priority="4439" operator="containsText" text="Alto">
      <formula>NOT(ISERROR(SEARCH("Alto",E173)))</formula>
    </cfRule>
  </conditionalFormatting>
  <conditionalFormatting sqref="E174:E178 E172 E160:E169 E156 E150:E151 E2:E144">
    <cfRule type="colorScale" priority="4440">
      <colorScale>
        <cfvo type="min"/>
        <cfvo type="max"/>
        <color theme="4" tint="0.59999389629810485"/>
        <color rgb="FF0070C0"/>
      </colorScale>
    </cfRule>
    <cfRule type="containsText" dxfId="3977" priority="4442" operator="containsText" text="Médio">
      <formula>NOT(ISERROR(SEARCH("Médio",E2)))</formula>
    </cfRule>
    <cfRule type="containsText" dxfId="3976" priority="4443" operator="containsText" text="Alto">
      <formula>NOT(ISERROR(SEARCH("Alto",E2)))</formula>
    </cfRule>
  </conditionalFormatting>
  <conditionalFormatting sqref="F2:F178">
    <cfRule type="colorScale" priority="12229">
      <colorScale>
        <cfvo type="min"/>
        <cfvo type="max"/>
        <color theme="5" tint="0.59999389629810485"/>
        <color rgb="FFC00000"/>
      </colorScale>
    </cfRule>
    <cfRule type="colorScale" priority="12230">
      <colorScale>
        <cfvo type="min"/>
        <cfvo type="max"/>
        <color theme="5" tint="0.39997558519241921"/>
        <color rgb="FFFF0000"/>
      </colorScale>
    </cfRule>
  </conditionalFormatting>
  <conditionalFormatting sqref="H3:H6">
    <cfRule type="colorScale" priority="4463">
      <colorScale>
        <cfvo type="min"/>
        <cfvo type="max"/>
        <color theme="4" tint="0.59999389629810485"/>
        <color rgb="FF0070C0"/>
      </colorScale>
    </cfRule>
  </conditionalFormatting>
  <conditionalFormatting sqref="H8:H11">
    <cfRule type="colorScale" priority="5">
      <colorScale>
        <cfvo type="min"/>
        <cfvo type="max"/>
        <color theme="4" tint="0.59999389629810485"/>
        <color rgb="FF0070C0"/>
      </colorScale>
    </cfRule>
  </conditionalFormatting>
  <conditionalFormatting sqref="H14:H19">
    <cfRule type="colorScale" priority="4450">
      <colorScale>
        <cfvo type="min"/>
        <cfvo type="max"/>
        <color theme="4" tint="0.59999389629810485"/>
        <color rgb="FF0070C0"/>
      </colorScale>
    </cfRule>
  </conditionalFormatting>
  <conditionalFormatting sqref="J3:J6">
    <cfRule type="colorScale" priority="4462">
      <colorScale>
        <cfvo type="min"/>
        <cfvo type="max"/>
        <color theme="5" tint="0.59999389629810485"/>
        <color rgb="FFFF0000"/>
      </colorScale>
    </cfRule>
  </conditionalFormatting>
  <conditionalFormatting sqref="J8:J11">
    <cfRule type="colorScale" priority="4456">
      <colorScale>
        <cfvo type="min"/>
        <cfvo type="max"/>
        <color theme="5" tint="0.59999389629810485"/>
        <color rgb="FFFF0000"/>
      </colorScale>
    </cfRule>
  </conditionalFormatting>
  <conditionalFormatting sqref="J14:J19">
    <cfRule type="colorScale" priority="4449">
      <colorScale>
        <cfvo type="min"/>
        <cfvo type="max"/>
        <color theme="5" tint="0.59999389629810485"/>
        <color rgb="FFFF0000"/>
      </colorScale>
    </cfRule>
  </conditionalFormatting>
  <conditionalFormatting sqref="J20:J26">
    <cfRule type="colorScale" priority="4">
      <colorScale>
        <cfvo type="min"/>
        <cfvo type="max"/>
        <color theme="5" tint="0.59999389629810485"/>
        <color rgb="FFFF0000"/>
      </colorScale>
    </cfRule>
  </conditionalFormatting>
  <conditionalFormatting sqref="K3:K6">
    <cfRule type="colorScale" priority="4461">
      <colorScale>
        <cfvo type="min"/>
        <cfvo type="max"/>
        <color theme="7" tint="0.59999389629810485"/>
        <color rgb="FFFFC000"/>
      </colorScale>
    </cfRule>
    <cfRule type="colorScale" priority="4457">
      <colorScale>
        <cfvo type="min"/>
        <cfvo type="max"/>
        <color theme="7" tint="0.59999389629810485"/>
        <color rgb="FFFFC000"/>
      </colorScale>
    </cfRule>
    <cfRule type="colorScale" priority="4458">
      <colorScale>
        <cfvo type="min"/>
        <cfvo type="max"/>
        <color theme="7" tint="0.59999389629810485"/>
        <color rgb="FFFFFF00"/>
      </colorScale>
    </cfRule>
  </conditionalFormatting>
  <conditionalFormatting sqref="K8:K11">
    <cfRule type="colorScale" priority="4451">
      <colorScale>
        <cfvo type="min"/>
        <cfvo type="max"/>
        <color theme="7" tint="0.59999389629810485"/>
        <color rgb="FFFFC000"/>
      </colorScale>
    </cfRule>
    <cfRule type="colorScale" priority="4452">
      <colorScale>
        <cfvo type="min"/>
        <cfvo type="max"/>
        <color theme="7" tint="0.59999389629810485"/>
        <color rgb="FFFFFF00"/>
      </colorScale>
    </cfRule>
    <cfRule type="colorScale" priority="4455">
      <colorScale>
        <cfvo type="min"/>
        <cfvo type="max"/>
        <color theme="7" tint="0.59999389629810485"/>
        <color rgb="FFFFC000"/>
      </colorScale>
    </cfRule>
  </conditionalFormatting>
  <conditionalFormatting sqref="K14:K19">
    <cfRule type="colorScale" priority="4444">
      <colorScale>
        <cfvo type="min"/>
        <cfvo type="max"/>
        <color theme="7" tint="0.59999389629810485"/>
        <color rgb="FFFFC000"/>
      </colorScale>
    </cfRule>
    <cfRule type="colorScale" priority="4445">
      <colorScale>
        <cfvo type="min"/>
        <cfvo type="max"/>
        <color theme="7" tint="0.59999389629810485"/>
        <color rgb="FFFFFF00"/>
      </colorScale>
    </cfRule>
    <cfRule type="colorScale" priority="4448">
      <colorScale>
        <cfvo type="min"/>
        <cfvo type="max"/>
        <color theme="7" tint="0.59999389629810485"/>
        <color rgb="FFFFC000"/>
      </colorScale>
    </cfRule>
  </conditionalFormatting>
  <conditionalFormatting sqref="K21:K26">
    <cfRule type="colorScale" priority="3">
      <colorScale>
        <cfvo type="min"/>
        <cfvo type="max"/>
        <color theme="7" tint="0.59999389629810485"/>
        <color rgb="FFFFFF00"/>
      </colorScale>
    </cfRule>
    <cfRule type="colorScale" priority="2">
      <colorScale>
        <cfvo type="min"/>
        <cfvo type="max"/>
        <color theme="7" tint="0.59999389629810485"/>
        <color rgb="FFFFC000"/>
      </colorScale>
    </cfRule>
  </conditionalFormatting>
  <conditionalFormatting sqref="L3:L6">
    <cfRule type="colorScale" priority="4459">
      <colorScale>
        <cfvo type="min"/>
        <cfvo type="max"/>
        <color theme="9" tint="0.59999389629810485"/>
        <color rgb="FF00FF00"/>
      </colorScale>
    </cfRule>
    <cfRule type="colorScale" priority="4460">
      <colorScale>
        <cfvo type="min"/>
        <cfvo type="max"/>
        <color theme="9" tint="0.59999389629810485"/>
        <color rgb="FF00B050"/>
      </colorScale>
    </cfRule>
  </conditionalFormatting>
  <conditionalFormatting sqref="L8:L11">
    <cfRule type="colorScale" priority="4454">
      <colorScale>
        <cfvo type="min"/>
        <cfvo type="max"/>
        <color theme="9" tint="0.59999389629810485"/>
        <color rgb="FF00B050"/>
      </colorScale>
    </cfRule>
    <cfRule type="colorScale" priority="4453">
      <colorScale>
        <cfvo type="min"/>
        <cfvo type="max"/>
        <color theme="9" tint="0.59999389629810485"/>
        <color rgb="FF00FF00"/>
      </colorScale>
    </cfRule>
  </conditionalFormatting>
  <conditionalFormatting sqref="L14:L19">
    <cfRule type="colorScale" priority="4447">
      <colorScale>
        <cfvo type="min"/>
        <cfvo type="max"/>
        <color theme="9" tint="0.59999389629810485"/>
        <color rgb="FF00B050"/>
      </colorScale>
    </cfRule>
    <cfRule type="colorScale" priority="4446">
      <colorScale>
        <cfvo type="min"/>
        <cfvo type="max"/>
        <color theme="9" tint="0.59999389629810485"/>
        <color rgb="FF00FF00"/>
      </colorScale>
    </cfRule>
  </conditionalFormatting>
  <conditionalFormatting sqref="L21:L26">
    <cfRule type="colorScale" priority="1">
      <colorScale>
        <cfvo type="min"/>
        <cfvo type="max"/>
        <color theme="9" tint="0.59999389629810485"/>
        <color rgb="FF00FF00"/>
      </colorScale>
    </cfRule>
  </conditionalFormatting>
  <conditionalFormatting sqref="P60">
    <cfRule type="containsText" dxfId="3975" priority="4496" operator="containsText" text="Sim">
      <formula>NOT(ISERROR(SEARCH("Sim",P60)))</formula>
    </cfRule>
  </conditionalFormatting>
  <conditionalFormatting sqref="P61">
    <cfRule type="containsText" dxfId="3974" priority="5028" operator="containsText" text="Sim">
      <formula>NOT(ISERROR(SEARCH("Sim",P61)))</formula>
    </cfRule>
    <cfRule type="containsText" dxfId="3973" priority="4636" operator="containsText" text="Sim">
      <formula>NOT(ISERROR(SEARCH("Sim",P61)))</formula>
    </cfRule>
    <cfRule type="containsText" dxfId="3972" priority="4489" operator="containsText" text="Sim">
      <formula>NOT(ISERROR(SEARCH("Sim",P61)))</formula>
    </cfRule>
    <cfRule type="containsText" dxfId="3971" priority="4720" operator="containsText" text="Sim">
      <formula>NOT(ISERROR(SEARCH("Sim",P61)))</formula>
    </cfRule>
  </conditionalFormatting>
  <conditionalFormatting sqref="P62">
    <cfRule type="containsText" dxfId="3970" priority="4937" operator="containsText" text="Sim">
      <formula>NOT(ISERROR(SEARCH("Sim",P62)))</formula>
    </cfRule>
    <cfRule type="containsText" dxfId="3969" priority="5098" operator="containsText" text="Sim">
      <formula>NOT(ISERROR(SEARCH("Sim",P62)))</formula>
    </cfRule>
    <cfRule type="containsText" dxfId="3968" priority="4559" operator="containsText" text="Sim">
      <formula>NOT(ISERROR(SEARCH("Sim",P62)))</formula>
    </cfRule>
    <cfRule type="containsText" dxfId="3967" priority="5021" operator="containsText" text="Sim">
      <formula>NOT(ISERROR(SEARCH("Sim",P62)))</formula>
    </cfRule>
    <cfRule type="containsText" dxfId="3966" priority="5259" operator="containsText" text="Sim">
      <formula>NOT(ISERROR(SEARCH("Sim",P62)))</formula>
    </cfRule>
    <cfRule type="containsText" dxfId="3965" priority="5413" operator="containsText" text="Sim">
      <formula>NOT(ISERROR(SEARCH("Sim",P62)))</formula>
    </cfRule>
    <cfRule type="containsText" dxfId="3964" priority="5140" operator="containsText" text="Sim">
      <formula>NOT(ISERROR(SEARCH("Sim",P62)))</formula>
    </cfRule>
    <cfRule type="containsText" dxfId="3963" priority="4482" operator="containsText" text="Sim">
      <formula>NOT(ISERROR(SEARCH("Sim",P62)))</formula>
    </cfRule>
    <cfRule type="containsText" dxfId="3962" priority="4517" operator="containsText" text="Sim">
      <formula>NOT(ISERROR(SEARCH("Sim",P62)))</formula>
    </cfRule>
    <cfRule type="containsText" dxfId="3961" priority="4587" operator="containsText" text="Sim">
      <formula>NOT(ISERROR(SEARCH("Sim",P62)))</formula>
    </cfRule>
    <cfRule type="containsText" dxfId="3960" priority="4713" operator="containsText" text="Sim">
      <formula>NOT(ISERROR(SEARCH("Sim",P62)))</formula>
    </cfRule>
    <cfRule type="containsText" dxfId="3959" priority="4629" operator="containsText" text="Sim">
      <formula>NOT(ISERROR(SEARCH("Sim",P62)))</formula>
    </cfRule>
    <cfRule type="containsText" dxfId="3958" priority="4790" operator="containsText" text="Sim">
      <formula>NOT(ISERROR(SEARCH("Sim",P62)))</formula>
    </cfRule>
    <cfRule type="containsText" dxfId="3957" priority="4860" operator="containsText" text="Sim">
      <formula>NOT(ISERROR(SEARCH("Sim",P62)))</formula>
    </cfRule>
  </conditionalFormatting>
  <conditionalFormatting sqref="P63">
    <cfRule type="containsText" dxfId="3956" priority="4909" operator="containsText" text="Sim">
      <formula>NOT(ISERROR(SEARCH("Sim",P63)))</formula>
    </cfRule>
    <cfRule type="containsText" dxfId="3955" priority="4895" operator="containsText" text="Sim">
      <formula>NOT(ISERROR(SEARCH("Sim",P63)))</formula>
    </cfRule>
    <cfRule type="containsText" dxfId="3954" priority="4650" operator="containsText" text="Sim">
      <formula>NOT(ISERROR(SEARCH("Sim",P63)))</formula>
    </cfRule>
    <cfRule type="containsText" dxfId="3953" priority="4853" operator="containsText" text="Sim">
      <formula>NOT(ISERROR(SEARCH("Sim",P63)))</formula>
    </cfRule>
    <cfRule type="containsText" dxfId="3952" priority="4825" operator="containsText" text="Sim">
      <formula>NOT(ISERROR(SEARCH("Sim",P63)))</formula>
    </cfRule>
    <cfRule type="containsText" dxfId="3951" priority="4783" operator="containsText" text="Sim">
      <formula>NOT(ISERROR(SEARCH("Sim",P63)))</formula>
    </cfRule>
    <cfRule type="containsText" dxfId="3950" priority="4769" operator="containsText" text="Sim">
      <formula>NOT(ISERROR(SEARCH("Sim",P63)))</formula>
    </cfRule>
    <cfRule type="containsText" dxfId="3949" priority="5252" operator="containsText" text="Sim">
      <formula>NOT(ISERROR(SEARCH("Sim",P63)))</formula>
    </cfRule>
    <cfRule type="containsText" dxfId="3948" priority="4475" operator="containsText" text="Sim">
      <formula>NOT(ISERROR(SEARCH("Sim",P63)))</formula>
    </cfRule>
    <cfRule type="containsText" dxfId="3947" priority="4622" operator="containsText" text="Sim">
      <formula>NOT(ISERROR(SEARCH("Sim",P63)))</formula>
    </cfRule>
    <cfRule type="containsText" dxfId="3946" priority="4755" operator="containsText" text="Sim">
      <formula>NOT(ISERROR(SEARCH("Sim",P63)))</formula>
    </cfRule>
    <cfRule type="containsText" dxfId="3945" priority="4734" operator="containsText" text="Sim">
      <formula>NOT(ISERROR(SEARCH("Sim",P63)))</formula>
    </cfRule>
    <cfRule type="containsText" dxfId="3944" priority="4706" operator="containsText" text="Sim">
      <formula>NOT(ISERROR(SEARCH("Sim",P63)))</formula>
    </cfRule>
    <cfRule type="containsText" dxfId="3943" priority="4685" operator="containsText" text="Sim">
      <formula>NOT(ISERROR(SEARCH("Sim",P63)))</formula>
    </cfRule>
    <cfRule type="containsText" dxfId="3942" priority="5224" operator="containsText" text="Sim">
      <formula>NOT(ISERROR(SEARCH("Sim",P63)))</formula>
    </cfRule>
    <cfRule type="containsText" dxfId="3941" priority="4671" operator="containsText" text="Sim">
      <formula>NOT(ISERROR(SEARCH("Sim",P63)))</formula>
    </cfRule>
    <cfRule type="containsText" dxfId="3940" priority="5294" operator="containsText" text="Sim">
      <formula>NOT(ISERROR(SEARCH("Sim",P63)))</formula>
    </cfRule>
    <cfRule type="containsText" dxfId="3939" priority="5308" operator="containsText" text="Sim">
      <formula>NOT(ISERROR(SEARCH("Sim",P63)))</formula>
    </cfRule>
    <cfRule type="containsText" dxfId="3938" priority="5343" operator="containsText" text="Sim">
      <formula>NOT(ISERROR(SEARCH("Sim",P63)))</formula>
    </cfRule>
    <cfRule type="containsText" dxfId="3937" priority="5371" operator="containsText" text="Sim">
      <formula>NOT(ISERROR(SEARCH("Sim",P63)))</formula>
    </cfRule>
    <cfRule type="containsText" dxfId="3936" priority="5196" operator="containsText" text="Sim">
      <formula>NOT(ISERROR(SEARCH("Sim",P63)))</formula>
    </cfRule>
    <cfRule type="containsText" dxfId="3935" priority="5406" operator="containsText" text="Sim">
      <formula>NOT(ISERROR(SEARCH("Sim",P63)))</formula>
    </cfRule>
    <cfRule type="containsText" dxfId="3934" priority="5448" operator="containsText" text="Sim">
      <formula>NOT(ISERROR(SEARCH("Sim",P63)))</formula>
    </cfRule>
    <cfRule type="containsText" dxfId="3933" priority="5462" operator="containsText" text="Sim">
      <formula>NOT(ISERROR(SEARCH("Sim",P63)))</formula>
    </cfRule>
    <cfRule type="containsText" dxfId="3932" priority="5497" operator="containsText" text="Sim">
      <formula>NOT(ISERROR(SEARCH("Sim",P63)))</formula>
    </cfRule>
    <cfRule type="containsText" dxfId="3931" priority="5175" operator="containsText" text="Sim">
      <formula>NOT(ISERROR(SEARCH("Sim",P63)))</formula>
    </cfRule>
    <cfRule type="containsText" dxfId="3930" priority="4510" operator="containsText" text="Sim">
      <formula>NOT(ISERROR(SEARCH("Sim",P63)))</formula>
    </cfRule>
    <cfRule type="containsText" dxfId="3929" priority="5133" operator="containsText" text="Sim">
      <formula>NOT(ISERROR(SEARCH("Sim",P63)))</formula>
    </cfRule>
    <cfRule type="containsText" dxfId="3928" priority="5091" operator="containsText" text="Sim">
      <formula>NOT(ISERROR(SEARCH("Sim",P63)))</formula>
    </cfRule>
    <cfRule type="containsText" dxfId="3927" priority="5077" operator="containsText" text="Sim">
      <formula>NOT(ISERROR(SEARCH("Sim",P63)))</formula>
    </cfRule>
    <cfRule type="containsText" dxfId="3926" priority="4538" operator="containsText" text="Sim">
      <formula>NOT(ISERROR(SEARCH("Sim",P63)))</formula>
    </cfRule>
    <cfRule type="containsText" dxfId="3925" priority="5063" operator="containsText" text="Sim">
      <formula>NOT(ISERROR(SEARCH("Sim",P63)))</formula>
    </cfRule>
    <cfRule type="containsText" dxfId="3924" priority="5042" operator="containsText" text="Sim">
      <formula>NOT(ISERROR(SEARCH("Sim",P63)))</formula>
    </cfRule>
    <cfRule type="containsText" dxfId="3923" priority="4552" operator="containsText" text="Sim">
      <formula>NOT(ISERROR(SEARCH("Sim",P63)))</formula>
    </cfRule>
    <cfRule type="containsText" dxfId="3922" priority="5014" operator="containsText" text="Sim">
      <formula>NOT(ISERROR(SEARCH("Sim",P63)))</formula>
    </cfRule>
    <cfRule type="containsText" dxfId="3921" priority="4986" operator="containsText" text="Sim">
      <formula>NOT(ISERROR(SEARCH("Sim",P63)))</formula>
    </cfRule>
    <cfRule type="containsText" dxfId="3920" priority="4972" operator="containsText" text="Sim">
      <formula>NOT(ISERROR(SEARCH("Sim",P63)))</formula>
    </cfRule>
    <cfRule type="containsText" dxfId="3919" priority="4580" operator="containsText" text="Sim">
      <formula>NOT(ISERROR(SEARCH("Sim",P63)))</formula>
    </cfRule>
    <cfRule type="containsText" dxfId="3918" priority="4930" operator="containsText" text="Sim">
      <formula>NOT(ISERROR(SEARCH("Sim",P63)))</formula>
    </cfRule>
  </conditionalFormatting>
  <conditionalFormatting sqref="P64">
    <cfRule type="containsText" dxfId="3917" priority="5189" operator="containsText" text="Sim">
      <formula>NOT(ISERROR(SEARCH("Sim",P64)))</formula>
    </cfRule>
    <cfRule type="containsText" dxfId="3916" priority="5280" operator="containsText" text="Sim">
      <formula>NOT(ISERROR(SEARCH("Sim",P64)))</formula>
    </cfRule>
    <cfRule type="containsText" dxfId="3915" priority="5273" operator="containsText" text="Sim">
      <formula>NOT(ISERROR(SEARCH("Sim",P64)))</formula>
    </cfRule>
    <cfRule type="containsText" dxfId="3914" priority="4468" operator="containsText" text="Sim">
      <formula>NOT(ISERROR(SEARCH("Sim",P64)))</formula>
    </cfRule>
    <cfRule type="containsText" dxfId="3913" priority="5266" operator="containsText" text="Sim">
      <formula>NOT(ISERROR(SEARCH("Sim",P64)))</formula>
    </cfRule>
    <cfRule type="containsText" dxfId="3912" priority="5420" operator="containsText" text="Sim">
      <formula>NOT(ISERROR(SEARCH("Sim",P64)))</formula>
    </cfRule>
    <cfRule type="containsText" dxfId="3911" priority="5427" operator="containsText" text="Sim">
      <formula>NOT(ISERROR(SEARCH("Sim",P64)))</formula>
    </cfRule>
    <cfRule type="containsText" dxfId="3910" priority="5245" operator="containsText" text="Sim">
      <formula>NOT(ISERROR(SEARCH("Sim",P64)))</formula>
    </cfRule>
    <cfRule type="containsText" dxfId="3909" priority="5434" operator="containsText" text="Sim">
      <formula>NOT(ISERROR(SEARCH("Sim",P64)))</formula>
    </cfRule>
    <cfRule type="containsText" dxfId="3908" priority="5238" operator="containsText" text="Sim">
      <formula>NOT(ISERROR(SEARCH("Sim",P64)))</formula>
    </cfRule>
    <cfRule type="containsText" dxfId="3907" priority="5441" operator="containsText" text="Sim">
      <formula>NOT(ISERROR(SEARCH("Sim",P64)))</formula>
    </cfRule>
    <cfRule type="containsText" dxfId="3906" priority="5231" operator="containsText" text="Sim">
      <formula>NOT(ISERROR(SEARCH("Sim",P64)))</formula>
    </cfRule>
    <cfRule type="containsText" dxfId="3905" priority="4573" operator="containsText" text="Sim">
      <formula>NOT(ISERROR(SEARCH("Sim",P64)))</formula>
    </cfRule>
    <cfRule type="containsText" dxfId="3904" priority="5210" operator="containsText" text="Sim">
      <formula>NOT(ISERROR(SEARCH("Sim",P64)))</formula>
    </cfRule>
    <cfRule type="containsText" dxfId="3903" priority="5455" operator="containsText" text="Sim">
      <formula>NOT(ISERROR(SEARCH("Sim",P64)))</formula>
    </cfRule>
    <cfRule type="containsText" dxfId="3902" priority="5203" operator="containsText" text="Sim">
      <formula>NOT(ISERROR(SEARCH("Sim",P64)))</formula>
    </cfRule>
    <cfRule type="containsText" dxfId="3901" priority="4545" operator="containsText" text="Sim">
      <formula>NOT(ISERROR(SEARCH("Sim",P64)))</formula>
    </cfRule>
    <cfRule type="containsText" dxfId="3900" priority="5469" operator="containsText" text="Sim">
      <formula>NOT(ISERROR(SEARCH("Sim",P64)))</formula>
    </cfRule>
    <cfRule type="containsText" dxfId="3899" priority="4888" operator="containsText" text="Sim">
      <formula>NOT(ISERROR(SEARCH("Sim",P64)))</formula>
    </cfRule>
    <cfRule type="containsText" dxfId="3898" priority="5476" operator="containsText" text="Sim">
      <formula>NOT(ISERROR(SEARCH("Sim",P64)))</formula>
    </cfRule>
    <cfRule type="containsText" dxfId="3897" priority="5182" operator="containsText" text="Sim">
      <formula>NOT(ISERROR(SEARCH("Sim",P64)))</formula>
    </cfRule>
    <cfRule type="containsText" dxfId="3896" priority="4958" operator="containsText" text="Sim">
      <formula>NOT(ISERROR(SEARCH("Sim",P64)))</formula>
    </cfRule>
    <cfRule type="containsText" dxfId="3895" priority="4951" operator="containsText" text="Sim">
      <formula>NOT(ISERROR(SEARCH("Sim",P64)))</formula>
    </cfRule>
    <cfRule type="containsText" dxfId="3894" priority="4944" operator="containsText" text="Sim">
      <formula>NOT(ISERROR(SEARCH("Sim",P64)))</formula>
    </cfRule>
    <cfRule type="containsText" dxfId="3893" priority="5483" operator="containsText" text="Sim">
      <formula>NOT(ISERROR(SEARCH("Sim",P64)))</formula>
    </cfRule>
    <cfRule type="containsText" dxfId="3892" priority="5105" operator="containsText" text="Sim">
      <formula>NOT(ISERROR(SEARCH("Sim",P64)))</formula>
    </cfRule>
    <cfRule type="containsText" dxfId="3891" priority="5049" operator="containsText" text="Sim">
      <formula>NOT(ISERROR(SEARCH("Sim",P64)))</formula>
    </cfRule>
    <cfRule type="containsText" dxfId="3890" priority="4923" operator="containsText" text="Sim">
      <formula>NOT(ISERROR(SEARCH("Sim",P64)))</formula>
    </cfRule>
    <cfRule type="containsText" dxfId="3889" priority="4916" operator="containsText" text="Sim">
      <formula>NOT(ISERROR(SEARCH("Sim",P64)))</formula>
    </cfRule>
    <cfRule type="containsText" dxfId="3888" priority="5490" operator="containsText" text="Sim">
      <formula>NOT(ISERROR(SEARCH("Sim",P64)))</formula>
    </cfRule>
    <cfRule type="containsText" dxfId="3887" priority="5217" operator="containsText" text="Sim">
      <formula>NOT(ISERROR(SEARCH("Sim",P64)))</formula>
    </cfRule>
    <cfRule type="containsText" dxfId="3886" priority="4965" operator="containsText" text="Sim">
      <formula>NOT(ISERROR(SEARCH("Sim",P64)))</formula>
    </cfRule>
    <cfRule type="containsText" dxfId="3885" priority="4902" operator="containsText" text="Sim">
      <formula>NOT(ISERROR(SEARCH("Sim",P64)))</formula>
    </cfRule>
    <cfRule type="containsText" dxfId="3884" priority="5504" operator="containsText" text="Sim">
      <formula>NOT(ISERROR(SEARCH("Sim",P64)))</formula>
    </cfRule>
    <cfRule type="containsText" dxfId="3883" priority="5070" operator="containsText" text="Sim">
      <formula>NOT(ISERROR(SEARCH("Sim",P64)))</formula>
    </cfRule>
    <cfRule type="containsText" dxfId="3882" priority="4594" operator="containsText" text="Sim">
      <formula>NOT(ISERROR(SEARCH("Sim",P64)))</formula>
    </cfRule>
    <cfRule type="containsText" dxfId="3881" priority="5511" operator="containsText" text="Sim">
      <formula>NOT(ISERROR(SEARCH("Sim",P64)))</formula>
    </cfRule>
    <cfRule type="containsText" dxfId="3880" priority="4881" operator="containsText" text="Sim">
      <formula>NOT(ISERROR(SEARCH("Sim",P64)))</formula>
    </cfRule>
    <cfRule type="containsText" dxfId="3879" priority="4874" operator="containsText" text="Sim">
      <formula>NOT(ISERROR(SEARCH("Sim",P64)))</formula>
    </cfRule>
    <cfRule type="containsText" dxfId="3878" priority="4867" operator="containsText" text="Sim">
      <formula>NOT(ISERROR(SEARCH("Sim",P64)))</formula>
    </cfRule>
    <cfRule type="containsText" dxfId="3877" priority="4601" operator="containsText" text="Sim">
      <formula>NOT(ISERROR(SEARCH("Sim",P64)))</formula>
    </cfRule>
    <cfRule type="containsText" dxfId="3876" priority="5518" operator="containsText" text="Sim">
      <formula>NOT(ISERROR(SEARCH("Sim",P64)))</formula>
    </cfRule>
    <cfRule type="containsText" dxfId="3875" priority="5553" operator="containsText" text="Sim">
      <formula>NOT(ISERROR(SEARCH("Sim",P64)))</formula>
    </cfRule>
    <cfRule type="containsText" dxfId="3874" priority="5035" operator="containsText" text="Sim">
      <formula>NOT(ISERROR(SEARCH("Sim",P64)))</formula>
    </cfRule>
    <cfRule type="containsText" dxfId="3873" priority="4846" operator="containsText" text="Sim">
      <formula>NOT(ISERROR(SEARCH("Sim",P64)))</formula>
    </cfRule>
    <cfRule type="containsText" dxfId="3872" priority="4839" operator="containsText" text="Sim">
      <formula>NOT(ISERROR(SEARCH("Sim",P64)))</formula>
    </cfRule>
    <cfRule type="containsText" dxfId="3871" priority="4608" operator="containsText" text="Sim">
      <formula>NOT(ISERROR(SEARCH("Sim",P64)))</formula>
    </cfRule>
    <cfRule type="containsText" dxfId="3870" priority="4832" operator="containsText" text="Sim">
      <formula>NOT(ISERROR(SEARCH("Sim",P64)))</formula>
    </cfRule>
    <cfRule type="containsText" dxfId="3869" priority="5084" operator="containsText" text="Sim">
      <formula>NOT(ISERROR(SEARCH("Sim",P64)))</formula>
    </cfRule>
    <cfRule type="containsText" dxfId="3868" priority="4818" operator="containsText" text="Sim">
      <formula>NOT(ISERROR(SEARCH("Sim",P64)))</formula>
    </cfRule>
    <cfRule type="containsText" dxfId="3867" priority="4811" operator="containsText" text="Sim">
      <formula>NOT(ISERROR(SEARCH("Sim",P64)))</formula>
    </cfRule>
    <cfRule type="containsText" dxfId="3866" priority="4804" operator="containsText" text="Sim">
      <formula>NOT(ISERROR(SEARCH("Sim",P64)))</formula>
    </cfRule>
    <cfRule type="containsText" dxfId="3865" priority="4615" operator="containsText" text="Sim">
      <formula>NOT(ISERROR(SEARCH("Sim",P64)))</formula>
    </cfRule>
    <cfRule type="containsText" dxfId="3864" priority="4797" operator="containsText" text="Sim">
      <formula>NOT(ISERROR(SEARCH("Sim",P64)))</formula>
    </cfRule>
    <cfRule type="containsText" dxfId="3863" priority="5112" operator="containsText" text="Sim">
      <formula>NOT(ISERROR(SEARCH("Sim",P64)))</formula>
    </cfRule>
    <cfRule type="containsText" dxfId="3862" priority="5147" operator="containsText" text="Sim">
      <formula>NOT(ISERROR(SEARCH("Sim",P64)))</formula>
    </cfRule>
    <cfRule type="containsText" dxfId="3861" priority="4776" operator="containsText" text="Sim">
      <formula>NOT(ISERROR(SEARCH("Sim",P64)))</formula>
    </cfRule>
    <cfRule type="containsText" dxfId="3860" priority="4678" operator="containsText" text="Sim">
      <formula>NOT(ISERROR(SEARCH("Sim",P64)))</formula>
    </cfRule>
    <cfRule type="containsText" dxfId="3859" priority="5154" operator="containsText" text="Sim">
      <formula>NOT(ISERROR(SEARCH("Sim",P64)))</formula>
    </cfRule>
    <cfRule type="containsText" dxfId="3858" priority="4762" operator="containsText" text="Sim">
      <formula>NOT(ISERROR(SEARCH("Sim",P64)))</formula>
    </cfRule>
    <cfRule type="containsText" dxfId="3857" priority="4531" operator="containsText" text="Sim">
      <formula>NOT(ISERROR(SEARCH("Sim",P64)))</formula>
    </cfRule>
    <cfRule type="containsText" dxfId="3856" priority="4748" operator="containsText" text="Sim">
      <formula>NOT(ISERROR(SEARCH("Sim",P64)))</formula>
    </cfRule>
    <cfRule type="containsText" dxfId="3855" priority="4741" operator="containsText" text="Sim">
      <formula>NOT(ISERROR(SEARCH("Sim",P64)))</formula>
    </cfRule>
    <cfRule type="containsText" dxfId="3854" priority="5161" operator="containsText" text="Sim">
      <formula>NOT(ISERROR(SEARCH("Sim",P64)))</formula>
    </cfRule>
    <cfRule type="containsText" dxfId="3853" priority="4524" operator="containsText" text="Sim">
      <formula>NOT(ISERROR(SEARCH("Sim",P64)))</formula>
    </cfRule>
    <cfRule type="containsText" dxfId="3852" priority="4727" operator="containsText" text="Sim">
      <formula>NOT(ISERROR(SEARCH("Sim",P64)))</formula>
    </cfRule>
    <cfRule type="containsText" dxfId="3851" priority="5119" operator="containsText" text="Sim">
      <formula>NOT(ISERROR(SEARCH("Sim",P64)))</formula>
    </cfRule>
    <cfRule type="containsText" dxfId="3850" priority="5168" operator="containsText" text="Sim">
      <formula>NOT(ISERROR(SEARCH("Sim",P64)))</formula>
    </cfRule>
    <cfRule type="containsText" dxfId="3849" priority="4503" operator="containsText" text="Sim">
      <formula>NOT(ISERROR(SEARCH("Sim",P64)))</formula>
    </cfRule>
    <cfRule type="containsText" dxfId="3848" priority="5126" operator="containsText" text="Sim">
      <formula>NOT(ISERROR(SEARCH("Sim",P64)))</formula>
    </cfRule>
    <cfRule type="containsText" dxfId="3847" priority="5007" operator="containsText" text="Sim">
      <formula>NOT(ISERROR(SEARCH("Sim",P64)))</formula>
    </cfRule>
    <cfRule type="containsText" dxfId="3846" priority="4699" operator="containsText" text="Sim">
      <formula>NOT(ISERROR(SEARCH("Sim",P64)))</formula>
    </cfRule>
    <cfRule type="containsText" dxfId="3845" priority="4692" operator="containsText" text="Sim">
      <formula>NOT(ISERROR(SEARCH("Sim",P64)))</formula>
    </cfRule>
    <cfRule type="containsText" dxfId="3844" priority="5000" operator="containsText" text="Sim">
      <formula>NOT(ISERROR(SEARCH("Sim",P64)))</formula>
    </cfRule>
    <cfRule type="containsText" dxfId="3843" priority="4643" operator="containsText" text="Sim">
      <formula>NOT(ISERROR(SEARCH("Sim",P64)))</formula>
    </cfRule>
    <cfRule type="containsText" dxfId="3842" priority="5350" operator="containsText" text="Sim">
      <formula>NOT(ISERROR(SEARCH("Sim",P64)))</formula>
    </cfRule>
    <cfRule type="containsText" dxfId="3841" priority="4993" operator="containsText" text="Sim">
      <formula>NOT(ISERROR(SEARCH("Sim",P64)))</formula>
    </cfRule>
    <cfRule type="containsText" dxfId="3840" priority="4664" operator="containsText" text="Sim">
      <formula>NOT(ISERROR(SEARCH("Sim",P64)))</formula>
    </cfRule>
    <cfRule type="containsText" dxfId="3839" priority="4657" operator="containsText" text="Sim">
      <formula>NOT(ISERROR(SEARCH("Sim",P64)))</formula>
    </cfRule>
    <cfRule type="containsText" dxfId="3838" priority="5287" operator="containsText" text="Sim">
      <formula>NOT(ISERROR(SEARCH("Sim",P64)))</formula>
    </cfRule>
    <cfRule type="containsText" dxfId="3837" priority="4566" operator="containsText" text="Sim">
      <formula>NOT(ISERROR(SEARCH("Sim",P64)))</formula>
    </cfRule>
    <cfRule type="containsText" dxfId="3836" priority="5301" operator="containsText" text="Sim">
      <formula>NOT(ISERROR(SEARCH("Sim",P64)))</formula>
    </cfRule>
    <cfRule type="containsText" dxfId="3835" priority="5056" operator="containsText" text="Sim">
      <formula>NOT(ISERROR(SEARCH("Sim",P64)))</formula>
    </cfRule>
    <cfRule type="containsText" dxfId="3834" priority="5315" operator="containsText" text="Sim">
      <formula>NOT(ISERROR(SEARCH("Sim",P64)))</formula>
    </cfRule>
    <cfRule type="containsText" dxfId="3833" priority="5322" operator="containsText" text="Sim">
      <formula>NOT(ISERROR(SEARCH("Sim",P64)))</formula>
    </cfRule>
    <cfRule type="containsText" dxfId="3832" priority="5329" operator="containsText" text="Sim">
      <formula>NOT(ISERROR(SEARCH("Sim",P64)))</formula>
    </cfRule>
    <cfRule type="containsText" dxfId="3831" priority="5336" operator="containsText" text="Sim">
      <formula>NOT(ISERROR(SEARCH("Sim",P64)))</formula>
    </cfRule>
    <cfRule type="containsText" dxfId="3830" priority="5357" operator="containsText" text="Sim">
      <formula>NOT(ISERROR(SEARCH("Sim",P64)))</formula>
    </cfRule>
    <cfRule type="containsText" dxfId="3829" priority="5364" operator="containsText" text="Sim">
      <formula>NOT(ISERROR(SEARCH("Sim",P64)))</formula>
    </cfRule>
    <cfRule type="containsText" dxfId="3828" priority="5378" operator="containsText" text="Sim">
      <formula>NOT(ISERROR(SEARCH("Sim",P64)))</formula>
    </cfRule>
    <cfRule type="containsText" dxfId="3827" priority="5385" operator="containsText" text="Sim">
      <formula>NOT(ISERROR(SEARCH("Sim",P64)))</formula>
    </cfRule>
    <cfRule type="containsText" dxfId="3826" priority="5392" operator="containsText" text="Sim">
      <formula>NOT(ISERROR(SEARCH("Sim",P64)))</formula>
    </cfRule>
    <cfRule type="containsText" dxfId="3825" priority="5399" operator="containsText" text="Sim">
      <formula>NOT(ISERROR(SEARCH("Sim",P64)))</formula>
    </cfRule>
    <cfRule type="containsText" dxfId="3824" priority="4979" operator="containsText" text="Sim">
      <formula>NOT(ISERROR(SEARCH("Sim",P64)))</formula>
    </cfRule>
  </conditionalFormatting>
  <conditionalFormatting sqref="P65">
    <cfRule type="containsText" dxfId="3823" priority="6085" operator="containsText" text="Sim">
      <formula>NOT(ISERROR(SEARCH("Sim",P65)))</formula>
    </cfRule>
    <cfRule type="containsText" dxfId="3822" priority="5693" operator="containsText" text="Sim">
      <formula>NOT(ISERROR(SEARCH("Sim",P65)))</formula>
    </cfRule>
    <cfRule type="containsText" dxfId="3821" priority="5546" operator="containsText" text="Sim">
      <formula>NOT(ISERROR(SEARCH("Sim",P65)))</formula>
    </cfRule>
    <cfRule type="containsText" dxfId="3820" priority="5777" operator="containsText" text="Sim">
      <formula>NOT(ISERROR(SEARCH("Sim",P65)))</formula>
    </cfRule>
  </conditionalFormatting>
  <conditionalFormatting sqref="P66">
    <cfRule type="containsText" dxfId="3819" priority="6484" operator="containsText" text="Sim">
      <formula>NOT(ISERROR(SEARCH("Sim",P66)))</formula>
    </cfRule>
    <cfRule type="containsText" dxfId="3818" priority="5847" operator="containsText" text="Sim">
      <formula>NOT(ISERROR(SEARCH("Sim",P66)))</formula>
    </cfRule>
    <cfRule type="containsText" dxfId="3817" priority="5994" operator="containsText" text="Sim">
      <formula>NOT(ISERROR(SEARCH("Sim",P66)))</formula>
    </cfRule>
    <cfRule type="containsText" dxfId="3816" priority="6078" operator="containsText" text="Sim">
      <formula>NOT(ISERROR(SEARCH("Sim",P66)))</formula>
    </cfRule>
    <cfRule type="containsText" dxfId="3815" priority="6316" operator="containsText" text="Sim">
      <formula>NOT(ISERROR(SEARCH("Sim",P66)))</formula>
    </cfRule>
    <cfRule type="containsText" dxfId="3814" priority="5917" operator="containsText" text="Sim">
      <formula>NOT(ISERROR(SEARCH("Sim",P66)))</formula>
    </cfRule>
    <cfRule type="containsText" dxfId="3813" priority="5686" operator="containsText" text="Sim">
      <formula>NOT(ISERROR(SEARCH("Sim",P66)))</formula>
    </cfRule>
    <cfRule type="containsText" dxfId="3812" priority="6197" operator="containsText" text="Sim">
      <formula>NOT(ISERROR(SEARCH("Sim",P66)))</formula>
    </cfRule>
    <cfRule type="containsText" dxfId="3811" priority="5644" operator="containsText" text="Sim">
      <formula>NOT(ISERROR(SEARCH("Sim",P66)))</formula>
    </cfRule>
    <cfRule type="containsText" dxfId="3810" priority="5574" operator="containsText" text="Sim">
      <formula>NOT(ISERROR(SEARCH("Sim",P66)))</formula>
    </cfRule>
    <cfRule type="containsText" dxfId="3809" priority="5539" operator="containsText" text="Sim">
      <formula>NOT(ISERROR(SEARCH("Sim",P66)))</formula>
    </cfRule>
    <cfRule type="containsText" dxfId="3808" priority="5616" operator="containsText" text="Sim">
      <formula>NOT(ISERROR(SEARCH("Sim",P66)))</formula>
    </cfRule>
    <cfRule type="containsText" dxfId="3807" priority="5770" operator="containsText" text="Sim">
      <formula>NOT(ISERROR(SEARCH("Sim",P66)))</formula>
    </cfRule>
    <cfRule type="containsText" dxfId="3806" priority="6155" operator="containsText" text="Sim">
      <formula>NOT(ISERROR(SEARCH("Sim",P66)))</formula>
    </cfRule>
  </conditionalFormatting>
  <conditionalFormatting sqref="P67">
    <cfRule type="containsText" dxfId="3805" priority="6253" operator="containsText" text="Sim">
      <formula>NOT(ISERROR(SEARCH("Sim",P67)))</formula>
    </cfRule>
    <cfRule type="containsText" dxfId="3804" priority="6400" operator="containsText" text="Sim">
      <formula>NOT(ISERROR(SEARCH("Sim",P67)))</formula>
    </cfRule>
    <cfRule type="containsText" dxfId="3803" priority="6428" operator="containsText" text="Sim">
      <formula>NOT(ISERROR(SEARCH("Sim",P67)))</formula>
    </cfRule>
    <cfRule type="containsText" dxfId="3802" priority="6232" operator="containsText" text="Sim">
      <formula>NOT(ISERROR(SEARCH("Sim",P67)))</formula>
    </cfRule>
    <cfRule type="containsText" dxfId="3801" priority="7016" operator="containsText" text="Sim">
      <formula>NOT(ISERROR(SEARCH("Sim",P67)))</formula>
    </cfRule>
    <cfRule type="containsText" dxfId="3800" priority="5763" operator="containsText" text="Sim">
      <formula>NOT(ISERROR(SEARCH("Sim",P67)))</formula>
    </cfRule>
    <cfRule type="containsText" dxfId="3799" priority="5742" operator="containsText" text="Sim">
      <formula>NOT(ISERROR(SEARCH("Sim",P67)))</formula>
    </cfRule>
    <cfRule type="containsText" dxfId="3798" priority="5728" operator="containsText" text="Sim">
      <formula>NOT(ISERROR(SEARCH("Sim",P67)))</formula>
    </cfRule>
    <cfRule type="containsText" dxfId="3797" priority="5966" operator="containsText" text="Sim">
      <formula>NOT(ISERROR(SEARCH("Sim",P67)))</formula>
    </cfRule>
    <cfRule type="containsText" dxfId="3796" priority="5840" operator="containsText" text="Sim">
      <formula>NOT(ISERROR(SEARCH("Sim",P67)))</formula>
    </cfRule>
    <cfRule type="containsText" dxfId="3795" priority="6134" operator="containsText" text="Sim">
      <formula>NOT(ISERROR(SEARCH("Sim",P67)))</formula>
    </cfRule>
    <cfRule type="containsText" dxfId="3794" priority="5910" operator="containsText" text="Sim">
      <formula>NOT(ISERROR(SEARCH("Sim",P67)))</formula>
    </cfRule>
    <cfRule type="containsText" dxfId="3793" priority="5826" operator="containsText" text="Sim">
      <formula>NOT(ISERROR(SEARCH("Sim",P67)))</formula>
    </cfRule>
    <cfRule type="containsText" dxfId="3792" priority="6029" operator="containsText" text="Sim">
      <formula>NOT(ISERROR(SEARCH("Sim",P67)))</formula>
    </cfRule>
    <cfRule type="containsText" dxfId="3791" priority="6477" operator="containsText" text="Sim">
      <formula>NOT(ISERROR(SEARCH("Sim",P67)))</formula>
    </cfRule>
    <cfRule type="containsText" dxfId="3790" priority="6043" operator="containsText" text="Sim">
      <formula>NOT(ISERROR(SEARCH("Sim",P67)))</formula>
    </cfRule>
    <cfRule type="containsText" dxfId="3789" priority="5812" operator="containsText" text="Sim">
      <formula>NOT(ISERROR(SEARCH("Sim",P67)))</formula>
    </cfRule>
    <cfRule type="containsText" dxfId="3788" priority="5679" operator="containsText" text="Sim">
      <formula>NOT(ISERROR(SEARCH("Sim",P67)))</formula>
    </cfRule>
    <cfRule type="containsText" dxfId="3787" priority="6281" operator="containsText" text="Sim">
      <formula>NOT(ISERROR(SEARCH("Sim",P67)))</formula>
    </cfRule>
    <cfRule type="containsText" dxfId="3786" priority="5791" operator="containsText" text="Sim">
      <formula>NOT(ISERROR(SEARCH("Sim",P67)))</formula>
    </cfRule>
    <cfRule type="containsText" dxfId="3785" priority="6071" operator="containsText" text="Sim">
      <formula>NOT(ISERROR(SEARCH("Sim",P67)))</formula>
    </cfRule>
    <cfRule type="containsText" dxfId="3784" priority="6099" operator="containsText" text="Sim">
      <formula>NOT(ISERROR(SEARCH("Sim",P67)))</formula>
    </cfRule>
    <cfRule type="containsText" dxfId="3783" priority="5637" operator="containsText" text="Sim">
      <formula>NOT(ISERROR(SEARCH("Sim",P67)))</formula>
    </cfRule>
    <cfRule type="containsText" dxfId="3782" priority="5532" operator="containsText" text="Sim">
      <formula>NOT(ISERROR(SEARCH("Sim",P67)))</formula>
    </cfRule>
    <cfRule type="containsText" dxfId="3781" priority="6120" operator="containsText" text="Sim">
      <formula>NOT(ISERROR(SEARCH("Sim",P67)))</formula>
    </cfRule>
    <cfRule type="containsText" dxfId="3780" priority="6148" operator="containsText" text="Sim">
      <formula>NOT(ISERROR(SEARCH("Sim",P67)))</formula>
    </cfRule>
    <cfRule type="containsText" dxfId="3779" priority="6351" operator="containsText" text="Sim">
      <formula>NOT(ISERROR(SEARCH("Sim",P67)))</formula>
    </cfRule>
    <cfRule type="containsText" dxfId="3778" priority="6365" operator="containsText" text="Sim">
      <formula>NOT(ISERROR(SEARCH("Sim",P67)))</formula>
    </cfRule>
    <cfRule type="containsText" dxfId="3777" priority="5609" operator="containsText" text="Sim">
      <formula>NOT(ISERROR(SEARCH("Sim",P67)))</formula>
    </cfRule>
    <cfRule type="containsText" dxfId="3776" priority="5882" operator="containsText" text="Sim">
      <formula>NOT(ISERROR(SEARCH("Sim",P67)))</formula>
    </cfRule>
    <cfRule type="containsText" dxfId="3775" priority="5595" operator="containsText" text="Sim">
      <formula>NOT(ISERROR(SEARCH("Sim",P67)))</formula>
    </cfRule>
    <cfRule type="containsText" dxfId="3774" priority="5707" operator="containsText" text="Sim">
      <formula>NOT(ISERROR(SEARCH("Sim",P67)))</formula>
    </cfRule>
    <cfRule type="containsText" dxfId="3773" priority="6624" operator="containsText" text="Sim">
      <formula>NOT(ISERROR(SEARCH("Sim",P67)))</formula>
    </cfRule>
    <cfRule type="containsText" dxfId="3772" priority="6190" operator="containsText" text="Sim">
      <formula>NOT(ISERROR(SEARCH("Sim",P67)))</formula>
    </cfRule>
    <cfRule type="containsText" dxfId="3771" priority="5987" operator="containsText" text="Sim">
      <formula>NOT(ISERROR(SEARCH("Sim",P67)))</formula>
    </cfRule>
    <cfRule type="containsText" dxfId="3770" priority="5952" operator="containsText" text="Sim">
      <formula>NOT(ISERROR(SEARCH("Sim",P67)))</formula>
    </cfRule>
    <cfRule type="containsText" dxfId="3769" priority="6309" operator="containsText" text="Sim">
      <formula>NOT(ISERROR(SEARCH("Sim",P67)))</formula>
    </cfRule>
    <cfRule type="containsText" dxfId="3768" priority="6708" operator="containsText" text="Sim">
      <formula>NOT(ISERROR(SEARCH("Sim",P67)))</formula>
    </cfRule>
    <cfRule type="containsText" dxfId="3767" priority="5567" operator="containsText" text="Sim">
      <formula>NOT(ISERROR(SEARCH("Sim",P67)))</formula>
    </cfRule>
  </conditionalFormatting>
  <conditionalFormatting sqref="P68">
    <cfRule type="containsText" dxfId="3766" priority="5924" operator="containsText" text="Sim">
      <formula>NOT(ISERROR(SEARCH("Sim",P68)))</formula>
    </cfRule>
    <cfRule type="containsText" dxfId="3765" priority="6617" operator="containsText" text="Sim">
      <formula>NOT(ISERROR(SEARCH("Sim",P68)))</formula>
    </cfRule>
    <cfRule type="containsText" dxfId="3764" priority="6575" operator="containsText" text="Sim">
      <formula>NOT(ISERROR(SEARCH("Sim",P68)))</formula>
    </cfRule>
    <cfRule type="containsText" dxfId="3763" priority="6547" operator="containsText" text="Sim">
      <formula>NOT(ISERROR(SEARCH("Sim",P68)))</formula>
    </cfRule>
    <cfRule type="containsText" dxfId="3762" priority="6505" operator="containsText" text="Sim">
      <formula>NOT(ISERROR(SEARCH("Sim",P68)))</formula>
    </cfRule>
    <cfRule type="containsText" dxfId="3761" priority="6470" operator="containsText" text="Sim">
      <formula>NOT(ISERROR(SEARCH("Sim",P68)))</formula>
    </cfRule>
    <cfRule type="containsText" dxfId="3760" priority="5903" operator="containsText" text="Sim">
      <formula>NOT(ISERROR(SEARCH("Sim",P68)))</formula>
    </cfRule>
    <cfRule type="containsText" dxfId="3759" priority="5896" operator="containsText" text="Sim">
      <formula>NOT(ISERROR(SEARCH("Sim",P68)))</formula>
    </cfRule>
    <cfRule type="containsText" dxfId="3758" priority="6449" operator="containsText" text="Sim">
      <formula>NOT(ISERROR(SEARCH("Sim",P68)))</formula>
    </cfRule>
    <cfRule type="containsText" dxfId="3757" priority="5889" operator="containsText" text="Sim">
      <formula>NOT(ISERROR(SEARCH("Sim",P68)))</formula>
    </cfRule>
    <cfRule type="containsText" dxfId="3756" priority="6442" operator="containsText" text="Sim">
      <formula>NOT(ISERROR(SEARCH("Sim",P68)))</formula>
    </cfRule>
    <cfRule type="containsText" dxfId="3755" priority="6435" operator="containsText" text="Sim">
      <formula>NOT(ISERROR(SEARCH("Sim",P68)))</formula>
    </cfRule>
    <cfRule type="containsText" dxfId="3754" priority="5875" operator="containsText" text="Sim">
      <formula>NOT(ISERROR(SEARCH("Sim",P68)))</formula>
    </cfRule>
    <cfRule type="containsText" dxfId="3753" priority="5868" operator="containsText" text="Sim">
      <formula>NOT(ISERROR(SEARCH("Sim",P68)))</formula>
    </cfRule>
    <cfRule type="containsText" dxfId="3752" priority="6421" operator="containsText" text="Sim">
      <formula>NOT(ISERROR(SEARCH("Sim",P68)))</formula>
    </cfRule>
    <cfRule type="containsText" dxfId="3751" priority="5861" operator="containsText" text="Sim">
      <formula>NOT(ISERROR(SEARCH("Sim",P68)))</formula>
    </cfRule>
    <cfRule type="containsText" dxfId="3750" priority="5854" operator="containsText" text="Sim">
      <formula>NOT(ISERROR(SEARCH("Sim",P68)))</formula>
    </cfRule>
    <cfRule type="containsText" dxfId="3749" priority="6414" operator="containsText" text="Sim">
      <formula>NOT(ISERROR(SEARCH("Sim",P68)))</formula>
    </cfRule>
    <cfRule type="containsText" dxfId="3748" priority="6407" operator="containsText" text="Sim">
      <formula>NOT(ISERROR(SEARCH("Sim",P68)))</formula>
    </cfRule>
    <cfRule type="containsText" dxfId="3747" priority="6393" operator="containsText" text="Sim">
      <formula>NOT(ISERROR(SEARCH("Sim",P68)))</formula>
    </cfRule>
    <cfRule type="containsText" dxfId="3746" priority="6386" operator="containsText" text="Sim">
      <formula>NOT(ISERROR(SEARCH("Sim",P68)))</formula>
    </cfRule>
    <cfRule type="containsText" dxfId="3745" priority="6379" operator="containsText" text="Sim">
      <formula>NOT(ISERROR(SEARCH("Sim",P68)))</formula>
    </cfRule>
    <cfRule type="containsText" dxfId="3744" priority="5833" operator="containsText" text="Sim">
      <formula>NOT(ISERROR(SEARCH("Sim",P68)))</formula>
    </cfRule>
    <cfRule type="containsText" dxfId="3743" priority="6372" operator="containsText" text="Sim">
      <formula>NOT(ISERROR(SEARCH("Sim",P68)))</formula>
    </cfRule>
    <cfRule type="containsText" dxfId="3742" priority="6358" operator="containsText" text="Sim">
      <formula>NOT(ISERROR(SEARCH("Sim",P68)))</formula>
    </cfRule>
    <cfRule type="containsText" dxfId="3741" priority="5819" operator="containsText" text="Sim">
      <formula>NOT(ISERROR(SEARCH("Sim",P68)))</formula>
    </cfRule>
    <cfRule type="containsText" dxfId="3740" priority="6344" operator="containsText" text="Sim">
      <formula>NOT(ISERROR(SEARCH("Sim",P68)))</formula>
    </cfRule>
    <cfRule type="containsText" dxfId="3739" priority="6337" operator="containsText" text="Sim">
      <formula>NOT(ISERROR(SEARCH("Sim",P68)))</formula>
    </cfRule>
    <cfRule type="containsText" dxfId="3738" priority="5805" operator="containsText" text="Sim">
      <formula>NOT(ISERROR(SEARCH("Sim",P68)))</formula>
    </cfRule>
    <cfRule type="containsText" dxfId="3737" priority="6330" operator="containsText" text="Sim">
      <formula>NOT(ISERROR(SEARCH("Sim",P68)))</formula>
    </cfRule>
    <cfRule type="containsText" dxfId="3736" priority="5798" operator="containsText" text="Sim">
      <formula>NOT(ISERROR(SEARCH("Sim",P68)))</formula>
    </cfRule>
    <cfRule type="containsText" dxfId="3735" priority="6323" operator="containsText" text="Sim">
      <formula>NOT(ISERROR(SEARCH("Sim",P68)))</formula>
    </cfRule>
    <cfRule type="containsText" dxfId="3734" priority="6302" operator="containsText" text="Sim">
      <formula>NOT(ISERROR(SEARCH("Sim",P68)))</formula>
    </cfRule>
    <cfRule type="containsText" dxfId="3733" priority="5784" operator="containsText" text="Sim">
      <formula>NOT(ISERROR(SEARCH("Sim",P68)))</formula>
    </cfRule>
    <cfRule type="containsText" dxfId="3732" priority="6295" operator="containsText" text="Sim">
      <formula>NOT(ISERROR(SEARCH("Sim",P68)))</formula>
    </cfRule>
    <cfRule type="containsText" dxfId="3731" priority="6274" operator="containsText" text="Sim">
      <formula>NOT(ISERROR(SEARCH("Sim",P68)))</formula>
    </cfRule>
    <cfRule type="containsText" dxfId="3730" priority="6267" operator="containsText" text="Sim">
      <formula>NOT(ISERROR(SEARCH("Sim",P68)))</formula>
    </cfRule>
    <cfRule type="containsText" dxfId="3729" priority="6260" operator="containsText" text="Sim">
      <formula>NOT(ISERROR(SEARCH("Sim",P68)))</formula>
    </cfRule>
    <cfRule type="containsText" dxfId="3728" priority="6246" operator="containsText" text="Sim">
      <formula>NOT(ISERROR(SEARCH("Sim",P68)))</formula>
    </cfRule>
    <cfRule type="containsText" dxfId="3727" priority="6239" operator="containsText" text="Sim">
      <formula>NOT(ISERROR(SEARCH("Sim",P68)))</formula>
    </cfRule>
    <cfRule type="containsText" dxfId="3726" priority="6225" operator="containsText" text="Sim">
      <formula>NOT(ISERROR(SEARCH("Sim",P68)))</formula>
    </cfRule>
    <cfRule type="containsText" dxfId="3725" priority="5756" operator="containsText" text="Sim">
      <formula>NOT(ISERROR(SEARCH("Sim",P68)))</formula>
    </cfRule>
    <cfRule type="containsText" dxfId="3724" priority="6218" operator="containsText" text="Sim">
      <formula>NOT(ISERROR(SEARCH("Sim",P68)))</formula>
    </cfRule>
    <cfRule type="containsText" dxfId="3723" priority="5749" operator="containsText" text="Sim">
      <formula>NOT(ISERROR(SEARCH("Sim",P68)))</formula>
    </cfRule>
    <cfRule type="containsText" dxfId="3722" priority="6211" operator="containsText" text="Sim">
      <formula>NOT(ISERROR(SEARCH("Sim",P68)))</formula>
    </cfRule>
    <cfRule type="containsText" dxfId="3721" priority="6204" operator="containsText" text="Sim">
      <formula>NOT(ISERROR(SEARCH("Sim",P68)))</formula>
    </cfRule>
    <cfRule type="containsText" dxfId="3720" priority="5735" operator="containsText" text="Sim">
      <formula>NOT(ISERROR(SEARCH("Sim",P68)))</formula>
    </cfRule>
    <cfRule type="containsText" dxfId="3719" priority="6183" operator="containsText" text="Sim">
      <formula>NOT(ISERROR(SEARCH("Sim",P68)))</formula>
    </cfRule>
    <cfRule type="containsText" dxfId="3718" priority="6176" operator="containsText" text="Sim">
      <formula>NOT(ISERROR(SEARCH("Sim",P68)))</formula>
    </cfRule>
    <cfRule type="containsText" dxfId="3717" priority="5721" operator="containsText" text="Sim">
      <formula>NOT(ISERROR(SEARCH("Sim",P68)))</formula>
    </cfRule>
    <cfRule type="containsText" dxfId="3716" priority="5714" operator="containsText" text="Sim">
      <formula>NOT(ISERROR(SEARCH("Sim",P68)))</formula>
    </cfRule>
    <cfRule type="containsText" dxfId="3715" priority="6169" operator="containsText" text="Sim">
      <formula>NOT(ISERROR(SEARCH("Sim",P68)))</formula>
    </cfRule>
    <cfRule type="containsText" dxfId="3714" priority="6162" operator="containsText" text="Sim">
      <formula>NOT(ISERROR(SEARCH("Sim",P68)))</formula>
    </cfRule>
    <cfRule type="containsText" dxfId="3713" priority="5700" operator="containsText" text="Sim">
      <formula>NOT(ISERROR(SEARCH("Sim",P68)))</formula>
    </cfRule>
    <cfRule type="containsText" dxfId="3712" priority="6141" operator="containsText" text="Sim">
      <formula>NOT(ISERROR(SEARCH("Sim",P68)))</formula>
    </cfRule>
    <cfRule type="containsText" dxfId="3711" priority="6127" operator="containsText" text="Sim">
      <formula>NOT(ISERROR(SEARCH("Sim",P68)))</formula>
    </cfRule>
    <cfRule type="containsText" dxfId="3710" priority="6113" operator="containsText" text="Sim">
      <formula>NOT(ISERROR(SEARCH("Sim",P68)))</formula>
    </cfRule>
    <cfRule type="containsText" dxfId="3709" priority="6106" operator="containsText" text="Sim">
      <formula>NOT(ISERROR(SEARCH("Sim",P68)))</formula>
    </cfRule>
    <cfRule type="containsText" dxfId="3708" priority="6092" operator="containsText" text="Sim">
      <formula>NOT(ISERROR(SEARCH("Sim",P68)))</formula>
    </cfRule>
    <cfRule type="containsText" dxfId="3707" priority="6064" operator="containsText" text="Sim">
      <formula>NOT(ISERROR(SEARCH("Sim",P68)))</formula>
    </cfRule>
    <cfRule type="containsText" dxfId="3706" priority="6057" operator="containsText" text="Sim">
      <formula>NOT(ISERROR(SEARCH("Sim",P68)))</formula>
    </cfRule>
    <cfRule type="containsText" dxfId="3705" priority="6050" operator="containsText" text="Sim">
      <formula>NOT(ISERROR(SEARCH("Sim",P68)))</formula>
    </cfRule>
    <cfRule type="containsText" dxfId="3704" priority="5672" operator="containsText" text="Sim">
      <formula>NOT(ISERROR(SEARCH("Sim",P68)))</formula>
    </cfRule>
    <cfRule type="containsText" dxfId="3703" priority="5665" operator="containsText" text="Sim">
      <formula>NOT(ISERROR(SEARCH("Sim",P68)))</formula>
    </cfRule>
    <cfRule type="containsText" dxfId="3702" priority="6036" operator="containsText" text="Sim">
      <formula>NOT(ISERROR(SEARCH("Sim",P68)))</formula>
    </cfRule>
    <cfRule type="containsText" dxfId="3701" priority="5658" operator="containsText" text="Sim">
      <formula>NOT(ISERROR(SEARCH("Sim",P68)))</formula>
    </cfRule>
    <cfRule type="containsText" dxfId="3700" priority="5651" operator="containsText" text="Sim">
      <formula>NOT(ISERROR(SEARCH("Sim",P68)))</formula>
    </cfRule>
    <cfRule type="containsText" dxfId="3699" priority="6022" operator="containsText" text="Sim">
      <formula>NOT(ISERROR(SEARCH("Sim",P68)))</formula>
    </cfRule>
    <cfRule type="containsText" dxfId="3698" priority="5525" operator="containsText" text="Sim">
      <formula>NOT(ISERROR(SEARCH("Sim",P68)))</formula>
    </cfRule>
    <cfRule type="containsText" dxfId="3697" priority="6015" operator="containsText" text="Sim">
      <formula>NOT(ISERROR(SEARCH("Sim",P68)))</formula>
    </cfRule>
    <cfRule type="containsText" dxfId="3696" priority="6008" operator="containsText" text="Sim">
      <formula>NOT(ISERROR(SEARCH("Sim",P68)))</formula>
    </cfRule>
    <cfRule type="containsText" dxfId="3695" priority="5630" operator="containsText" text="Sim">
      <formula>NOT(ISERROR(SEARCH("Sim",P68)))</formula>
    </cfRule>
    <cfRule type="containsText" dxfId="3694" priority="5623" operator="containsText" text="Sim">
      <formula>NOT(ISERROR(SEARCH("Sim",P68)))</formula>
    </cfRule>
    <cfRule type="containsText" dxfId="3693" priority="6001" operator="containsText" text="Sim">
      <formula>NOT(ISERROR(SEARCH("Sim",P68)))</formula>
    </cfRule>
    <cfRule type="containsText" dxfId="3692" priority="7247" operator="containsText" text="Sim">
      <formula>NOT(ISERROR(SEARCH("Sim",P68)))</formula>
    </cfRule>
    <cfRule type="containsText" dxfId="3691" priority="6288" operator="containsText" text="Sim">
      <formula>NOT(ISERROR(SEARCH("Sim",P68)))</formula>
    </cfRule>
    <cfRule type="containsText" dxfId="3690" priority="7128" operator="containsText" text="Sim">
      <formula>NOT(ISERROR(SEARCH("Sim",P68)))</formula>
    </cfRule>
    <cfRule type="containsText" dxfId="3689" priority="5980" operator="containsText" text="Sim">
      <formula>NOT(ISERROR(SEARCH("Sim",P68)))</formula>
    </cfRule>
    <cfRule type="containsText" dxfId="3688" priority="5973" operator="containsText" text="Sim">
      <formula>NOT(ISERROR(SEARCH("Sim",P68)))</formula>
    </cfRule>
    <cfRule type="containsText" dxfId="3687" priority="5602" operator="containsText" text="Sim">
      <formula>NOT(ISERROR(SEARCH("Sim",P68)))</formula>
    </cfRule>
    <cfRule type="containsText" dxfId="3686" priority="7086" operator="containsText" text="Sim">
      <formula>NOT(ISERROR(SEARCH("Sim",P68)))</formula>
    </cfRule>
    <cfRule type="containsText" dxfId="3685" priority="7009" operator="containsText" text="Sim">
      <formula>NOT(ISERROR(SEARCH("Sim",P68)))</formula>
    </cfRule>
    <cfRule type="containsText" dxfId="3684" priority="5588" operator="containsText" text="Sim">
      <formula>NOT(ISERROR(SEARCH("Sim",P68)))</formula>
    </cfRule>
    <cfRule type="containsText" dxfId="3683" priority="5560" operator="containsText" text="Sim">
      <formula>NOT(ISERROR(SEARCH("Sim",P68)))</formula>
    </cfRule>
    <cfRule type="containsText" dxfId="3682" priority="5581" operator="containsText" text="Sim">
      <formula>NOT(ISERROR(SEARCH("Sim",P68)))</formula>
    </cfRule>
    <cfRule type="containsText" dxfId="3681" priority="5959" operator="containsText" text="Sim">
      <formula>NOT(ISERROR(SEARCH("Sim",P68)))</formula>
    </cfRule>
    <cfRule type="containsText" dxfId="3680" priority="6925" operator="containsText" text="Sim">
      <formula>NOT(ISERROR(SEARCH("Sim",P68)))</formula>
    </cfRule>
    <cfRule type="containsText" dxfId="3679" priority="6848" operator="containsText" text="Sim">
      <formula>NOT(ISERROR(SEARCH("Sim",P68)))</formula>
    </cfRule>
    <cfRule type="containsText" dxfId="3678" priority="5945" operator="containsText" text="Sim">
      <formula>NOT(ISERROR(SEARCH("Sim",P68)))</formula>
    </cfRule>
    <cfRule type="containsText" dxfId="3677" priority="6778" operator="containsText" text="Sim">
      <formula>NOT(ISERROR(SEARCH("Sim",P68)))</formula>
    </cfRule>
    <cfRule type="containsText" dxfId="3676" priority="5938" operator="containsText" text="Sim">
      <formula>NOT(ISERROR(SEARCH("Sim",P68)))</formula>
    </cfRule>
    <cfRule type="containsText" dxfId="3675" priority="5931" operator="containsText" text="Sim">
      <formula>NOT(ISERROR(SEARCH("Sim",P68)))</formula>
    </cfRule>
    <cfRule type="containsText" dxfId="3674" priority="6701" operator="containsText" text="Sim">
      <formula>NOT(ISERROR(SEARCH("Sim",P68)))</formula>
    </cfRule>
  </conditionalFormatting>
  <conditionalFormatting sqref="P69">
    <cfRule type="containsText" dxfId="3673" priority="7065" operator="containsText" text="Sim">
      <formula>NOT(ISERROR(SEARCH("Sim",P69)))</formula>
    </cfRule>
    <cfRule type="containsText" dxfId="3672" priority="6722" operator="containsText" text="Sim">
      <formula>NOT(ISERROR(SEARCH("Sim",P69)))</formula>
    </cfRule>
    <cfRule type="containsText" dxfId="3671" priority="6638" operator="containsText" text="Sim">
      <formula>NOT(ISERROR(SEARCH("Sim",P69)))</formula>
    </cfRule>
    <cfRule type="containsText" dxfId="3670" priority="6743" operator="containsText" text="Sim">
      <formula>NOT(ISERROR(SEARCH("Sim",P69)))</formula>
    </cfRule>
    <cfRule type="containsText" dxfId="3669" priority="6498" operator="containsText" text="Sim">
      <formula>NOT(ISERROR(SEARCH("Sim",P69)))</formula>
    </cfRule>
    <cfRule type="containsText" dxfId="3668" priority="6463" operator="containsText" text="Sim">
      <formula>NOT(ISERROR(SEARCH("Sim",P69)))</formula>
    </cfRule>
    <cfRule type="containsText" dxfId="3667" priority="7051" operator="containsText" text="Sim">
      <formula>NOT(ISERROR(SEARCH("Sim",P69)))</formula>
    </cfRule>
    <cfRule type="containsText" dxfId="3666" priority="7184" operator="containsText" text="Sim">
      <formula>NOT(ISERROR(SEARCH("Sim",P69)))</formula>
    </cfRule>
    <cfRule type="containsText" dxfId="3665" priority="7002" operator="containsText" text="Sim">
      <formula>NOT(ISERROR(SEARCH("Sim",P69)))</formula>
    </cfRule>
    <cfRule type="containsText" dxfId="3664" priority="7380" operator="containsText" text="Sim">
      <formula>NOT(ISERROR(SEARCH("Sim",P69)))</formula>
    </cfRule>
    <cfRule type="containsText" dxfId="3663" priority="7121" operator="containsText" text="Sim">
      <formula>NOT(ISERROR(SEARCH("Sim",P69)))</formula>
    </cfRule>
    <cfRule type="containsText" dxfId="3662" priority="6694" operator="containsText" text="Sim">
      <formula>NOT(ISERROR(SEARCH("Sim",P69)))</formula>
    </cfRule>
    <cfRule type="containsText" dxfId="3661" priority="6918" operator="containsText" text="Sim">
      <formula>NOT(ISERROR(SEARCH("Sim",P69)))</formula>
    </cfRule>
    <cfRule type="containsText" dxfId="3660" priority="7240" operator="containsText" text="Sim">
      <formula>NOT(ISERROR(SEARCH("Sim",P69)))</formula>
    </cfRule>
    <cfRule type="containsText" dxfId="3659" priority="6540" operator="containsText" text="Sim">
      <formula>NOT(ISERROR(SEARCH("Sim",P69)))</formula>
    </cfRule>
    <cfRule type="containsText" dxfId="3658" priority="6610" operator="containsText" text="Sim">
      <formula>NOT(ISERROR(SEARCH("Sim",P69)))</formula>
    </cfRule>
    <cfRule type="containsText" dxfId="3657" priority="7212" operator="containsText" text="Sim">
      <formula>NOT(ISERROR(SEARCH("Sim",P69)))</formula>
    </cfRule>
    <cfRule type="containsText" dxfId="3656" priority="7282" operator="containsText" text="Sim">
      <formula>NOT(ISERROR(SEARCH("Sim",P69)))</formula>
    </cfRule>
    <cfRule type="containsText" dxfId="3655" priority="6673" operator="containsText" text="Sim">
      <formula>NOT(ISERROR(SEARCH("Sim",P69)))</formula>
    </cfRule>
    <cfRule type="containsText" dxfId="3654" priority="6771" operator="containsText" text="Sim">
      <formula>NOT(ISERROR(SEARCH("Sim",P69)))</formula>
    </cfRule>
    <cfRule type="containsText" dxfId="3653" priority="6897" operator="containsText" text="Sim">
      <formula>NOT(ISERROR(SEARCH("Sim",P69)))</formula>
    </cfRule>
    <cfRule type="containsText" dxfId="3652" priority="7296" operator="containsText" text="Sim">
      <formula>NOT(ISERROR(SEARCH("Sim",P69)))</formula>
    </cfRule>
    <cfRule type="containsText" dxfId="3651" priority="6526" operator="containsText" text="Sim">
      <formula>NOT(ISERROR(SEARCH("Sim",P69)))</formula>
    </cfRule>
    <cfRule type="containsText" dxfId="3650" priority="6883" operator="containsText" text="Sim">
      <formula>NOT(ISERROR(SEARCH("Sim",P69)))</formula>
    </cfRule>
    <cfRule type="containsText" dxfId="3649" priority="6659" operator="containsText" text="Sim">
      <formula>NOT(ISERROR(SEARCH("Sim",P69)))</formula>
    </cfRule>
    <cfRule type="containsText" dxfId="3648" priority="6757" operator="containsText" text="Sim">
      <formula>NOT(ISERROR(SEARCH("Sim",P69)))</formula>
    </cfRule>
    <cfRule type="containsText" dxfId="3647" priority="7030" operator="containsText" text="Sim">
      <formula>NOT(ISERROR(SEARCH("Sim",P69)))</formula>
    </cfRule>
    <cfRule type="containsText" dxfId="3646" priority="6813" operator="containsText" text="Sim">
      <formula>NOT(ISERROR(SEARCH("Sim",P69)))</formula>
    </cfRule>
    <cfRule type="containsText" dxfId="3645" priority="6841" operator="containsText" text="Sim">
      <formula>NOT(ISERROR(SEARCH("Sim",P69)))</formula>
    </cfRule>
    <cfRule type="containsText" dxfId="3644" priority="6974" operator="containsText" text="Sim">
      <formula>NOT(ISERROR(SEARCH("Sim",P69)))</formula>
    </cfRule>
    <cfRule type="containsText" dxfId="3643" priority="7163" operator="containsText" text="Sim">
      <formula>NOT(ISERROR(SEARCH("Sim",P69)))</formula>
    </cfRule>
    <cfRule type="containsText" dxfId="3642" priority="7079" operator="containsText" text="Sim">
      <formula>NOT(ISERROR(SEARCH("Sim",P69)))</formula>
    </cfRule>
    <cfRule type="containsText" dxfId="3641" priority="6960" operator="containsText" text="Sim">
      <formula>NOT(ISERROR(SEARCH("Sim",P69)))</formula>
    </cfRule>
    <cfRule type="containsText" dxfId="3640" priority="7331" operator="containsText" text="Sim">
      <formula>NOT(ISERROR(SEARCH("Sim",P69)))</formula>
    </cfRule>
    <cfRule type="containsText" dxfId="3639" priority="6568" operator="containsText" text="Sim">
      <formula>NOT(ISERROR(SEARCH("Sim",P69)))</formula>
    </cfRule>
  </conditionalFormatting>
  <conditionalFormatting sqref="P70">
    <cfRule type="containsText" dxfId="3638" priority="6715" operator="containsText" text="Sim">
      <formula>NOT(ISERROR(SEARCH("Sim",P70)))</formula>
    </cfRule>
    <cfRule type="containsText" dxfId="3637" priority="7072" operator="containsText" text="Sim">
      <formula>NOT(ISERROR(SEARCH("Sim",P70)))</formula>
    </cfRule>
    <cfRule type="containsText" dxfId="3636" priority="7156" operator="containsText" text="Sim">
      <formula>NOT(ISERROR(SEARCH("Sim",P70)))</formula>
    </cfRule>
    <cfRule type="containsText" dxfId="3635" priority="7149" operator="containsText" text="Sim">
      <formula>NOT(ISERROR(SEARCH("Sim",P70)))</formula>
    </cfRule>
    <cfRule type="containsText" dxfId="3634" priority="6820" operator="containsText" text="Sim">
      <formula>NOT(ISERROR(SEARCH("Sim",P70)))</formula>
    </cfRule>
    <cfRule type="containsText" dxfId="3633" priority="6729" operator="containsText" text="Sim">
      <formula>NOT(ISERROR(SEARCH("Sim",P70)))</formula>
    </cfRule>
    <cfRule type="containsText" dxfId="3632" priority="7233" operator="containsText" text="Sim">
      <formula>NOT(ISERROR(SEARCH("Sim",P70)))</formula>
    </cfRule>
    <cfRule type="containsText" dxfId="3631" priority="7289" operator="containsText" text="Sim">
      <formula>NOT(ISERROR(SEARCH("Sim",P70)))</formula>
    </cfRule>
    <cfRule type="containsText" dxfId="3630" priority="7219" operator="containsText" text="Sim">
      <formula>NOT(ISERROR(SEARCH("Sim",P70)))</formula>
    </cfRule>
    <cfRule type="containsText" dxfId="3629" priority="6687" operator="containsText" text="Sim">
      <formula>NOT(ISERROR(SEARCH("Sim",P70)))</formula>
    </cfRule>
    <cfRule type="containsText" dxfId="3628" priority="7205" operator="containsText" text="Sim">
      <formula>NOT(ISERROR(SEARCH("Sim",P70)))</formula>
    </cfRule>
    <cfRule type="containsText" dxfId="3627" priority="6827" operator="containsText" text="Sim">
      <formula>NOT(ISERROR(SEARCH("Sim",P70)))</formula>
    </cfRule>
    <cfRule type="containsText" dxfId="3626" priority="6834" operator="containsText" text="Sim">
      <formula>NOT(ISERROR(SEARCH("Sim",P70)))</formula>
    </cfRule>
    <cfRule type="containsText" dxfId="3625" priority="6680" operator="containsText" text="Sim">
      <formula>NOT(ISERROR(SEARCH("Sim",P70)))</formula>
    </cfRule>
    <cfRule type="containsText" dxfId="3624" priority="6764" operator="containsText" text="Sim">
      <formula>NOT(ISERROR(SEARCH("Sim",P70)))</formula>
    </cfRule>
    <cfRule type="containsText" dxfId="3623" priority="7373" operator="containsText" text="Sim">
      <formula>NOT(ISERROR(SEARCH("Sim",P70)))</formula>
    </cfRule>
    <cfRule type="containsText" dxfId="3622" priority="7058" operator="containsText" text="Sim">
      <formula>NOT(ISERROR(SEARCH("Sim",P70)))</formula>
    </cfRule>
    <cfRule type="containsText" dxfId="3621" priority="7135" operator="containsText" text="Sim">
      <formula>NOT(ISERROR(SEARCH("Sim",P70)))</formula>
    </cfRule>
    <cfRule type="containsText" dxfId="3620" priority="6666" operator="containsText" text="Sim">
      <formula>NOT(ISERROR(SEARCH("Sim",P70)))</formula>
    </cfRule>
    <cfRule type="containsText" dxfId="3619" priority="7303" operator="containsText" text="Sim">
      <formula>NOT(ISERROR(SEARCH("Sim",P70)))</formula>
    </cfRule>
    <cfRule type="containsText" dxfId="3618" priority="6855" operator="containsText" text="Sim">
      <formula>NOT(ISERROR(SEARCH("Sim",P70)))</formula>
    </cfRule>
    <cfRule type="containsText" dxfId="3617" priority="7044" operator="containsText" text="Sim">
      <formula>NOT(ISERROR(SEARCH("Sim",P70)))</formula>
    </cfRule>
    <cfRule type="containsText" dxfId="3616" priority="6456" operator="containsText" text="Sim">
      <formula>NOT(ISERROR(SEARCH("Sim",P70)))</formula>
    </cfRule>
    <cfRule type="containsText" dxfId="3615" priority="6652" operator="containsText" text="Sim">
      <formula>NOT(ISERROR(SEARCH("Sim",P70)))</formula>
    </cfRule>
    <cfRule type="containsText" dxfId="3614" priority="6645" operator="containsText" text="Sim">
      <formula>NOT(ISERROR(SEARCH("Sim",P70)))</formula>
    </cfRule>
    <cfRule type="containsText" dxfId="3613" priority="7254" operator="containsText" text="Sim">
      <formula>NOT(ISERROR(SEARCH("Sim",P70)))</formula>
    </cfRule>
    <cfRule type="containsText" dxfId="3612" priority="7310" operator="containsText" text="Sim">
      <formula>NOT(ISERROR(SEARCH("Sim",P70)))</formula>
    </cfRule>
    <cfRule type="containsText" dxfId="3611" priority="7037" operator="containsText" text="Sim">
      <formula>NOT(ISERROR(SEARCH("Sim",P70)))</formula>
    </cfRule>
    <cfRule type="containsText" dxfId="3610" priority="6862" operator="containsText" text="Sim">
      <formula>NOT(ISERROR(SEARCH("Sim",P70)))</formula>
    </cfRule>
    <cfRule type="containsText" dxfId="3609" priority="6631" operator="containsText" text="Sim">
      <formula>NOT(ISERROR(SEARCH("Sim",P70)))</formula>
    </cfRule>
    <cfRule type="containsText" dxfId="3608" priority="6869" operator="containsText" text="Sim">
      <formula>NOT(ISERROR(SEARCH("Sim",P70)))</formula>
    </cfRule>
    <cfRule type="containsText" dxfId="3607" priority="6876" operator="containsText" text="Sim">
      <formula>NOT(ISERROR(SEARCH("Sim",P70)))</formula>
    </cfRule>
    <cfRule type="containsText" dxfId="3606" priority="7100" operator="containsText" text="Sim">
      <formula>NOT(ISERROR(SEARCH("Sim",P70)))</formula>
    </cfRule>
    <cfRule type="containsText" dxfId="3605" priority="7198" operator="containsText" text="Sim">
      <formula>NOT(ISERROR(SEARCH("Sim",P70)))</formula>
    </cfRule>
    <cfRule type="containsText" dxfId="3604" priority="7114" operator="containsText" text="Sim">
      <formula>NOT(ISERROR(SEARCH("Sim",P70)))</formula>
    </cfRule>
    <cfRule type="containsText" dxfId="3603" priority="7261" operator="containsText" text="Sim">
      <formula>NOT(ISERROR(SEARCH("Sim",P70)))</formula>
    </cfRule>
    <cfRule type="containsText" dxfId="3602" priority="6890" operator="containsText" text="Sim">
      <formula>NOT(ISERROR(SEARCH("Sim",P70)))</formula>
    </cfRule>
    <cfRule type="containsText" dxfId="3601" priority="7191" operator="containsText" text="Sim">
      <formula>NOT(ISERROR(SEARCH("Sim",P70)))</formula>
    </cfRule>
    <cfRule type="containsText" dxfId="3600" priority="7093" operator="containsText" text="Sim">
      <formula>NOT(ISERROR(SEARCH("Sim",P70)))</formula>
    </cfRule>
    <cfRule type="containsText" dxfId="3599" priority="6603" operator="containsText" text="Sim">
      <formula>NOT(ISERROR(SEARCH("Sim",P70)))</formula>
    </cfRule>
    <cfRule type="containsText" dxfId="3598" priority="7268" operator="containsText" text="Sim">
      <formula>NOT(ISERROR(SEARCH("Sim",P70)))</formula>
    </cfRule>
    <cfRule type="containsText" dxfId="3597" priority="7023" operator="containsText" text="Sim">
      <formula>NOT(ISERROR(SEARCH("Sim",P70)))</formula>
    </cfRule>
    <cfRule type="containsText" dxfId="3596" priority="7317" operator="containsText" text="Sim">
      <formula>NOT(ISERROR(SEARCH("Sim",P70)))</formula>
    </cfRule>
    <cfRule type="containsText" dxfId="3595" priority="6596" operator="containsText" text="Sim">
      <formula>NOT(ISERROR(SEARCH("Sim",P70)))</formula>
    </cfRule>
    <cfRule type="containsText" dxfId="3594" priority="6589" operator="containsText" text="Sim">
      <formula>NOT(ISERROR(SEARCH("Sim",P70)))</formula>
    </cfRule>
    <cfRule type="containsText" dxfId="3593" priority="6904" operator="containsText" text="Sim">
      <formula>NOT(ISERROR(SEARCH("Sim",P70)))</formula>
    </cfRule>
    <cfRule type="containsText" dxfId="3592" priority="6911" operator="containsText" text="Sim">
      <formula>NOT(ISERROR(SEARCH("Sim",P70)))</formula>
    </cfRule>
    <cfRule type="containsText" dxfId="3591" priority="6932" operator="containsText" text="Sim">
      <formula>NOT(ISERROR(SEARCH("Sim",P70)))</formula>
    </cfRule>
    <cfRule type="containsText" dxfId="3590" priority="6939" operator="containsText" text="Sim">
      <formula>NOT(ISERROR(SEARCH("Sim",P70)))</formula>
    </cfRule>
    <cfRule type="containsText" dxfId="3589" priority="6582" operator="containsText" text="Sim">
      <formula>NOT(ISERROR(SEARCH("Sim",P70)))</formula>
    </cfRule>
    <cfRule type="containsText" dxfId="3588" priority="7107" operator="containsText" text="Sim">
      <formula>NOT(ISERROR(SEARCH("Sim",P70)))</formula>
    </cfRule>
    <cfRule type="containsText" dxfId="3587" priority="6946" operator="containsText" text="Sim">
      <formula>NOT(ISERROR(SEARCH("Sim",P70)))</formula>
    </cfRule>
    <cfRule type="containsText" dxfId="3586" priority="7324" operator="containsText" text="Sim">
      <formula>NOT(ISERROR(SEARCH("Sim",P70)))</formula>
    </cfRule>
    <cfRule type="containsText" dxfId="3585" priority="6953" operator="containsText" text="Sim">
      <formula>NOT(ISERROR(SEARCH("Sim",P70)))</formula>
    </cfRule>
    <cfRule type="containsText" dxfId="3584" priority="7604" operator="containsText" text="Sim">
      <formula>NOT(ISERROR(SEARCH("Sim",P70)))</formula>
    </cfRule>
    <cfRule type="containsText" dxfId="3583" priority="6561" operator="containsText" text="Sim">
      <formula>NOT(ISERROR(SEARCH("Sim",P70)))</formula>
    </cfRule>
    <cfRule type="containsText" dxfId="3582" priority="7177" operator="containsText" text="Sim">
      <formula>NOT(ISERROR(SEARCH("Sim",P70)))</formula>
    </cfRule>
    <cfRule type="containsText" dxfId="3581" priority="6785" operator="containsText" text="Sim">
      <formula>NOT(ISERROR(SEARCH("Sim",P70)))</formula>
    </cfRule>
    <cfRule type="containsText" dxfId="3580" priority="6792" operator="containsText" text="Sim">
      <formula>NOT(ISERROR(SEARCH("Sim",P70)))</formula>
    </cfRule>
    <cfRule type="containsText" dxfId="3579" priority="6554" operator="containsText" text="Sim">
      <formula>NOT(ISERROR(SEARCH("Sim",P70)))</formula>
    </cfRule>
    <cfRule type="containsText" dxfId="3578" priority="7142" operator="containsText" text="Sim">
      <formula>NOT(ISERROR(SEARCH("Sim",P70)))</formula>
    </cfRule>
    <cfRule type="containsText" dxfId="3577" priority="7275" operator="containsText" text="Sim">
      <formula>NOT(ISERROR(SEARCH("Sim",P70)))</formula>
    </cfRule>
    <cfRule type="containsText" dxfId="3576" priority="6967" operator="containsText" text="Sim">
      <formula>NOT(ISERROR(SEARCH("Sim",P70)))</formula>
    </cfRule>
    <cfRule type="containsText" dxfId="3575" priority="6995" operator="containsText" text="Sim">
      <formula>NOT(ISERROR(SEARCH("Sim",P70)))</formula>
    </cfRule>
    <cfRule type="containsText" dxfId="3574" priority="6533" operator="containsText" text="Sim">
      <formula>NOT(ISERROR(SEARCH("Sim",P70)))</formula>
    </cfRule>
    <cfRule type="containsText" dxfId="3573" priority="6981" operator="containsText" text="Sim">
      <formula>NOT(ISERROR(SEARCH("Sim",P70)))</formula>
    </cfRule>
    <cfRule type="containsText" dxfId="3572" priority="7170" operator="containsText" text="Sim">
      <formula>NOT(ISERROR(SEARCH("Sim",P70)))</formula>
    </cfRule>
    <cfRule type="containsText" dxfId="3571" priority="6988" operator="containsText" text="Sim">
      <formula>NOT(ISERROR(SEARCH("Sim",P70)))</formula>
    </cfRule>
    <cfRule type="containsText" dxfId="3570" priority="6519" operator="containsText" text="Sim">
      <formula>NOT(ISERROR(SEARCH("Sim",P70)))</formula>
    </cfRule>
    <cfRule type="containsText" dxfId="3569" priority="6736" operator="containsText" text="Sim">
      <formula>NOT(ISERROR(SEARCH("Sim",P70)))</formula>
    </cfRule>
    <cfRule type="containsText" dxfId="3568" priority="6799" operator="containsText" text="Sim">
      <formula>NOT(ISERROR(SEARCH("Sim",P70)))</formula>
    </cfRule>
    <cfRule type="containsText" dxfId="3567" priority="7338" operator="containsText" text="Sim">
      <formula>NOT(ISERROR(SEARCH("Sim",P70)))</formula>
    </cfRule>
    <cfRule type="containsText" dxfId="3566" priority="7520" operator="containsText" text="Sim">
      <formula>NOT(ISERROR(SEARCH("Sim",P70)))</formula>
    </cfRule>
    <cfRule type="containsText" dxfId="3565" priority="6512" operator="containsText" text="Sim">
      <formula>NOT(ISERROR(SEARCH("Sim",P70)))</formula>
    </cfRule>
    <cfRule type="containsText" dxfId="3564" priority="7912" operator="containsText" text="Sim">
      <formula>NOT(ISERROR(SEARCH("Sim",P70)))</formula>
    </cfRule>
    <cfRule type="containsText" dxfId="3563" priority="6806" operator="containsText" text="Sim">
      <formula>NOT(ISERROR(SEARCH("Sim",P70)))</formula>
    </cfRule>
    <cfRule type="containsText" dxfId="3562" priority="7345" operator="containsText" text="Sim">
      <formula>NOT(ISERROR(SEARCH("Sim",P70)))</formula>
    </cfRule>
    <cfRule type="containsText" dxfId="3561" priority="7226" operator="containsText" text="Sim">
      <formula>NOT(ISERROR(SEARCH("Sim",P70)))</formula>
    </cfRule>
    <cfRule type="containsText" dxfId="3560" priority="6491" operator="containsText" text="Sim">
      <formula>NOT(ISERROR(SEARCH("Sim",P70)))</formula>
    </cfRule>
    <cfRule type="containsText" dxfId="3559" priority="6750" operator="containsText" text="Sim">
      <formula>NOT(ISERROR(SEARCH("Sim",P70)))</formula>
    </cfRule>
  </conditionalFormatting>
  <conditionalFormatting sqref="P71">
    <cfRule type="containsText" dxfId="3558" priority="7674" operator="containsText" text="Sim">
      <formula>NOT(ISERROR(SEARCH("Sim",P71)))</formula>
    </cfRule>
    <cfRule type="containsText" dxfId="3557" priority="7982" operator="containsText" text="Sim">
      <formula>NOT(ISERROR(SEARCH("Sim",P71)))</formula>
    </cfRule>
    <cfRule type="containsText" dxfId="3556" priority="7744" operator="containsText" text="Sim">
      <formula>NOT(ISERROR(SEARCH("Sim",P71)))</formula>
    </cfRule>
    <cfRule type="containsText" dxfId="3555" priority="7597" operator="containsText" text="Sim">
      <formula>NOT(ISERROR(SEARCH("Sim",P71)))</formula>
    </cfRule>
    <cfRule type="containsText" dxfId="3554" priority="7905" operator="containsText" text="Sim">
      <formula>NOT(ISERROR(SEARCH("Sim",P71)))</formula>
    </cfRule>
    <cfRule type="containsText" dxfId="3553" priority="7471" operator="containsText" text="Sim">
      <formula>NOT(ISERROR(SEARCH("Sim",P71)))</formula>
    </cfRule>
    <cfRule type="containsText" dxfId="3552" priority="7821" operator="containsText" text="Sim">
      <formula>NOT(ISERROR(SEARCH("Sim",P71)))</formula>
    </cfRule>
    <cfRule type="containsText" dxfId="3551" priority="8024" operator="containsText" text="Sim">
      <formula>NOT(ISERROR(SEARCH("Sim",P71)))</formula>
    </cfRule>
    <cfRule type="containsText" dxfId="3550" priority="8157" operator="containsText" text="Sim">
      <formula>NOT(ISERROR(SEARCH("Sim",P71)))</formula>
    </cfRule>
    <cfRule type="containsText" dxfId="3549" priority="7443" operator="containsText" text="Sim">
      <formula>NOT(ISERROR(SEARCH("Sim",P71)))</formula>
    </cfRule>
    <cfRule type="containsText" dxfId="3548" priority="7401" operator="containsText" text="Sim">
      <formula>NOT(ISERROR(SEARCH("Sim",P71)))</formula>
    </cfRule>
    <cfRule type="containsText" dxfId="3547" priority="7366" operator="containsText" text="Sim">
      <formula>NOT(ISERROR(SEARCH("Sim",P71)))</formula>
    </cfRule>
    <cfRule type="containsText" dxfId="3546" priority="7513" operator="containsText" text="Sim">
      <formula>NOT(ISERROR(SEARCH("Sim",P71)))</formula>
    </cfRule>
  </conditionalFormatting>
  <conditionalFormatting sqref="P72">
    <cfRule type="containsText" dxfId="3545" priority="7793" operator="containsText" text="Sim">
      <formula>NOT(ISERROR(SEARCH("Sim",P72)))</formula>
    </cfRule>
    <cfRule type="containsText" dxfId="3544" priority="7975" operator="containsText" text="Sim">
      <formula>NOT(ISERROR(SEARCH("Sim",P72)))</formula>
    </cfRule>
    <cfRule type="containsText" dxfId="3543" priority="7779" operator="containsText" text="Sim">
      <formula>NOT(ISERROR(SEARCH("Sim",P72)))</formula>
    </cfRule>
    <cfRule type="containsText" dxfId="3542" priority="7569" operator="containsText" text="Sim">
      <formula>NOT(ISERROR(SEARCH("Sim",P72)))</formula>
    </cfRule>
    <cfRule type="containsText" dxfId="3541" priority="7947" operator="containsText" text="Sim">
      <formula>NOT(ISERROR(SEARCH("Sim",P72)))</formula>
    </cfRule>
    <cfRule type="containsText" dxfId="3540" priority="7653" operator="containsText" text="Sim">
      <formula>NOT(ISERROR(SEARCH("Sim",P72)))</formula>
    </cfRule>
    <cfRule type="containsText" dxfId="3539" priority="7639" operator="containsText" text="Sim">
      <formula>NOT(ISERROR(SEARCH("Sim",P72)))</formula>
    </cfRule>
    <cfRule type="containsText" dxfId="3538" priority="7926" operator="containsText" text="Sim">
      <formula>NOT(ISERROR(SEARCH("Sim",P72)))</formula>
    </cfRule>
    <cfRule type="containsText" dxfId="3537" priority="7618" operator="containsText" text="Sim">
      <formula>NOT(ISERROR(SEARCH("Sim",P72)))</formula>
    </cfRule>
    <cfRule type="containsText" dxfId="3536" priority="7709" operator="containsText" text="Sim">
      <formula>NOT(ISERROR(SEARCH("Sim",P72)))</formula>
    </cfRule>
    <cfRule type="containsText" dxfId="3535" priority="7555" operator="containsText" text="Sim">
      <formula>NOT(ISERROR(SEARCH("Sim",P72)))</formula>
    </cfRule>
    <cfRule type="containsText" dxfId="3534" priority="7856" operator="containsText" text="Sim">
      <formula>NOT(ISERROR(SEARCH("Sim",P72)))</formula>
    </cfRule>
    <cfRule type="containsText" dxfId="3533" priority="8059" operator="containsText" text="Sim">
      <formula>NOT(ISERROR(SEARCH("Sim",P72)))</formula>
    </cfRule>
    <cfRule type="containsText" dxfId="3532" priority="8080" operator="containsText" text="Sim">
      <formula>NOT(ISERROR(SEARCH("Sim",P72)))</formula>
    </cfRule>
    <cfRule type="containsText" dxfId="3531" priority="8108" operator="containsText" text="Sim">
      <formula>NOT(ISERROR(SEARCH("Sim",P72)))</formula>
    </cfRule>
    <cfRule type="containsText" dxfId="3530" priority="8017" operator="containsText" text="Sim">
      <formula>NOT(ISERROR(SEARCH("Sim",P72)))</formula>
    </cfRule>
    <cfRule type="containsText" dxfId="3529" priority="8150" operator="containsText" text="Sim">
      <formula>NOT(ISERROR(SEARCH("Sim",P72)))</formula>
    </cfRule>
    <cfRule type="containsText" dxfId="3528" priority="7534" operator="containsText" text="Sim">
      <formula>NOT(ISERROR(SEARCH("Sim",P72)))</formula>
    </cfRule>
    <cfRule type="containsText" dxfId="3527" priority="7590" operator="containsText" text="Sim">
      <formula>NOT(ISERROR(SEARCH("Sim",P72)))</formula>
    </cfRule>
    <cfRule type="containsText" dxfId="3526" priority="7436" operator="containsText" text="Sim">
      <formula>NOT(ISERROR(SEARCH("Sim",P72)))</formula>
    </cfRule>
    <cfRule type="containsText" dxfId="3525" priority="7359" operator="containsText" text="Sim">
      <formula>NOT(ISERROR(SEARCH("Sim",P72)))</formula>
    </cfRule>
    <cfRule type="containsText" dxfId="3524" priority="8696" operator="containsText" text="Sim">
      <formula>NOT(ISERROR(SEARCH("Sim",P72)))</formula>
    </cfRule>
    <cfRule type="containsText" dxfId="3523" priority="8381" operator="containsText" text="Sim">
      <formula>NOT(ISERROR(SEARCH("Sim",P72)))</formula>
    </cfRule>
    <cfRule type="containsText" dxfId="3522" priority="7814" operator="containsText" text="Sim">
      <formula>NOT(ISERROR(SEARCH("Sim",P72)))</formula>
    </cfRule>
    <cfRule type="containsText" dxfId="3521" priority="7422" operator="containsText" text="Sim">
      <formula>NOT(ISERROR(SEARCH("Sim",P72)))</formula>
    </cfRule>
    <cfRule type="containsText" dxfId="3520" priority="7394" operator="containsText" text="Sim">
      <formula>NOT(ISERROR(SEARCH("Sim",P72)))</formula>
    </cfRule>
    <cfRule type="containsText" dxfId="3519" priority="7961" operator="containsText" text="Sim">
      <formula>NOT(ISERROR(SEARCH("Sim",P72)))</formula>
    </cfRule>
    <cfRule type="containsText" dxfId="3518" priority="7464" operator="containsText" text="Sim">
      <formula>NOT(ISERROR(SEARCH("Sim",P72)))</formula>
    </cfRule>
    <cfRule type="containsText" dxfId="3517" priority="7737" operator="containsText" text="Sim">
      <formula>NOT(ISERROR(SEARCH("Sim",P72)))</formula>
    </cfRule>
    <cfRule type="containsText" dxfId="3516" priority="8297" operator="containsText" text="Sim">
      <formula>NOT(ISERROR(SEARCH("Sim",P72)))</formula>
    </cfRule>
    <cfRule type="containsText" dxfId="3515" priority="7667" operator="containsText" text="Sim">
      <formula>NOT(ISERROR(SEARCH("Sim",P72)))</formula>
    </cfRule>
    <cfRule type="containsText" dxfId="3514" priority="7506" operator="containsText" text="Sim">
      <formula>NOT(ISERROR(SEARCH("Sim",P72)))</formula>
    </cfRule>
    <cfRule type="containsText" dxfId="3513" priority="7870" operator="containsText" text="Sim">
      <formula>NOT(ISERROR(SEARCH("Sim",P72)))</formula>
    </cfRule>
    <cfRule type="containsText" dxfId="3512" priority="7898" operator="containsText" text="Sim">
      <formula>NOT(ISERROR(SEARCH("Sim",P72)))</formula>
    </cfRule>
  </conditionalFormatting>
  <conditionalFormatting sqref="P73">
    <cfRule type="containsText" dxfId="3511" priority="7576" operator="containsText" text="Sim">
      <formula>NOT(ISERROR(SEARCH("Sim",P73)))</formula>
    </cfRule>
    <cfRule type="containsText" dxfId="3510" priority="7562" operator="containsText" text="Sim">
      <formula>NOT(ISERROR(SEARCH("Sim",P73)))</formula>
    </cfRule>
    <cfRule type="containsText" dxfId="3509" priority="7548" operator="containsText" text="Sim">
      <formula>NOT(ISERROR(SEARCH("Sim",P73)))</formula>
    </cfRule>
    <cfRule type="containsText" dxfId="3508" priority="7541" operator="containsText" text="Sim">
      <formula>NOT(ISERROR(SEARCH("Sim",P73)))</formula>
    </cfRule>
    <cfRule type="containsText" dxfId="3507" priority="7527" operator="containsText" text="Sim">
      <formula>NOT(ISERROR(SEARCH("Sim",P73)))</formula>
    </cfRule>
    <cfRule type="containsText" dxfId="3506" priority="7919" operator="containsText" text="Sim">
      <formula>NOT(ISERROR(SEARCH("Sim",P73)))</formula>
    </cfRule>
    <cfRule type="containsText" dxfId="3505" priority="7933" operator="containsText" text="Sim">
      <formula>NOT(ISERROR(SEARCH("Sim",P73)))</formula>
    </cfRule>
    <cfRule type="containsText" dxfId="3504" priority="7940" operator="containsText" text="Sim">
      <formula>NOT(ISERROR(SEARCH("Sim",P73)))</formula>
    </cfRule>
    <cfRule type="containsText" dxfId="3503" priority="7954" operator="containsText" text="Sim">
      <formula>NOT(ISERROR(SEARCH("Sim",P73)))</formula>
    </cfRule>
    <cfRule type="containsText" dxfId="3502" priority="7863" operator="containsText" text="Sim">
      <formula>NOT(ISERROR(SEARCH("Sim",P73)))</formula>
    </cfRule>
    <cfRule type="containsText" dxfId="3501" priority="7968" operator="containsText" text="Sim">
      <formula>NOT(ISERROR(SEARCH("Sim",P73)))</formula>
    </cfRule>
    <cfRule type="containsText" dxfId="3500" priority="7989" operator="containsText" text="Sim">
      <formula>NOT(ISERROR(SEARCH("Sim",P73)))</formula>
    </cfRule>
    <cfRule type="containsText" dxfId="3499" priority="7996" operator="containsText" text="Sim">
      <formula>NOT(ISERROR(SEARCH("Sim",P73)))</formula>
    </cfRule>
    <cfRule type="containsText" dxfId="3498" priority="8003" operator="containsText" text="Sim">
      <formula>NOT(ISERROR(SEARCH("Sim",P73)))</formula>
    </cfRule>
    <cfRule type="containsText" dxfId="3497" priority="8010" operator="containsText" text="Sim">
      <formula>NOT(ISERROR(SEARCH("Sim",P73)))</formula>
    </cfRule>
    <cfRule type="containsText" dxfId="3496" priority="7849" operator="containsText" text="Sim">
      <formula>NOT(ISERROR(SEARCH("Sim",P73)))</formula>
    </cfRule>
    <cfRule type="containsText" dxfId="3495" priority="7842" operator="containsText" text="Sim">
      <formula>NOT(ISERROR(SEARCH("Sim",P73)))</formula>
    </cfRule>
    <cfRule type="containsText" dxfId="3494" priority="8031" operator="containsText" text="Sim">
      <formula>NOT(ISERROR(SEARCH("Sim",P73)))</formula>
    </cfRule>
    <cfRule type="containsText" dxfId="3493" priority="8038" operator="containsText" text="Sim">
      <formula>NOT(ISERROR(SEARCH("Sim",P73)))</formula>
    </cfRule>
    <cfRule type="containsText" dxfId="3492" priority="8045" operator="containsText" text="Sim">
      <formula>NOT(ISERROR(SEARCH("Sim",P73)))</formula>
    </cfRule>
    <cfRule type="containsText" dxfId="3491" priority="8052" operator="containsText" text="Sim">
      <formula>NOT(ISERROR(SEARCH("Sim",P73)))</formula>
    </cfRule>
    <cfRule type="containsText" dxfId="3490" priority="7835" operator="containsText" text="Sim">
      <formula>NOT(ISERROR(SEARCH("Sim",P73)))</formula>
    </cfRule>
    <cfRule type="containsText" dxfId="3489" priority="8066" operator="containsText" text="Sim">
      <formula>NOT(ISERROR(SEARCH("Sim",P73)))</formula>
    </cfRule>
    <cfRule type="containsText" dxfId="3488" priority="8073" operator="containsText" text="Sim">
      <formula>NOT(ISERROR(SEARCH("Sim",P73)))</formula>
    </cfRule>
    <cfRule type="containsText" dxfId="3487" priority="7828" operator="containsText" text="Sim">
      <formula>NOT(ISERROR(SEARCH("Sim",P73)))</formula>
    </cfRule>
    <cfRule type="containsText" dxfId="3486" priority="8087" operator="containsText" text="Sim">
      <formula>NOT(ISERROR(SEARCH("Sim",P73)))</formula>
    </cfRule>
    <cfRule type="containsText" dxfId="3485" priority="8094" operator="containsText" text="Sim">
      <formula>NOT(ISERROR(SEARCH("Sim",P73)))</formula>
    </cfRule>
    <cfRule type="containsText" dxfId="3484" priority="8101" operator="containsText" text="Sim">
      <formula>NOT(ISERROR(SEARCH("Sim",P73)))</formula>
    </cfRule>
    <cfRule type="containsText" dxfId="3483" priority="7807" operator="containsText" text="Sim">
      <formula>NOT(ISERROR(SEARCH("Sim",P73)))</formula>
    </cfRule>
    <cfRule type="containsText" dxfId="3482" priority="8115" operator="containsText" text="Sim">
      <formula>NOT(ISERROR(SEARCH("Sim",P73)))</formula>
    </cfRule>
    <cfRule type="containsText" dxfId="3481" priority="8122" operator="containsText" text="Sim">
      <formula>NOT(ISERROR(SEARCH("Sim",P73)))</formula>
    </cfRule>
    <cfRule type="containsText" dxfId="3480" priority="7450" operator="containsText" text="Sim">
      <formula>NOT(ISERROR(SEARCH("Sim",P73)))</formula>
    </cfRule>
    <cfRule type="containsText" dxfId="3479" priority="7800" operator="containsText" text="Sim">
      <formula>NOT(ISERROR(SEARCH("Sim",P73)))</formula>
    </cfRule>
    <cfRule type="containsText" dxfId="3478" priority="8143" operator="containsText" text="Sim">
      <formula>NOT(ISERROR(SEARCH("Sim",P73)))</formula>
    </cfRule>
    <cfRule type="containsText" dxfId="3477" priority="7786" operator="containsText" text="Sim">
      <formula>NOT(ISERROR(SEARCH("Sim",P73)))</formula>
    </cfRule>
    <cfRule type="containsText" dxfId="3476" priority="7772" operator="containsText" text="Sim">
      <formula>NOT(ISERROR(SEARCH("Sim",P73)))</formula>
    </cfRule>
    <cfRule type="containsText" dxfId="3475" priority="7765" operator="containsText" text="Sim">
      <formula>NOT(ISERROR(SEARCH("Sim",P73)))</formula>
    </cfRule>
    <cfRule type="containsText" dxfId="3474" priority="7751" operator="containsText" text="Sim">
      <formula>NOT(ISERROR(SEARCH("Sim",P73)))</formula>
    </cfRule>
    <cfRule type="containsText" dxfId="3473" priority="7730" operator="containsText" text="Sim">
      <formula>NOT(ISERROR(SEARCH("Sim",P73)))</formula>
    </cfRule>
    <cfRule type="containsText" dxfId="3472" priority="8521" operator="containsText" text="Sim">
      <formula>NOT(ISERROR(SEARCH("Sim",P73)))</formula>
    </cfRule>
    <cfRule type="containsText" dxfId="3471" priority="8220" operator="containsText" text="Sim">
      <formula>NOT(ISERROR(SEARCH("Sim",P73)))</formula>
    </cfRule>
    <cfRule type="containsText" dxfId="3470" priority="7429" operator="containsText" text="Sim">
      <formula>NOT(ISERROR(SEARCH("Sim",P73)))</formula>
    </cfRule>
    <cfRule type="containsText" dxfId="3469" priority="8598" operator="containsText" text="Sim">
      <formula>NOT(ISERROR(SEARCH("Sim",P73)))</formula>
    </cfRule>
    <cfRule type="containsText" dxfId="3468" priority="7723" operator="containsText" text="Sim">
      <formula>NOT(ISERROR(SEARCH("Sim",P73)))</formula>
    </cfRule>
    <cfRule type="containsText" dxfId="3467" priority="7408" operator="containsText" text="Sim">
      <formula>NOT(ISERROR(SEARCH("Sim",P73)))</formula>
    </cfRule>
    <cfRule type="containsText" dxfId="3466" priority="7716" operator="containsText" text="Sim">
      <formula>NOT(ISERROR(SEARCH("Sim",P73)))</formula>
    </cfRule>
    <cfRule type="containsText" dxfId="3465" priority="7702" operator="containsText" text="Sim">
      <formula>NOT(ISERROR(SEARCH("Sim",P73)))</formula>
    </cfRule>
    <cfRule type="containsText" dxfId="3464" priority="7387" operator="containsText" text="Sim">
      <formula>NOT(ISERROR(SEARCH("Sim",P73)))</formula>
    </cfRule>
    <cfRule type="containsText" dxfId="3463" priority="8451" operator="containsText" text="Sim">
      <formula>NOT(ISERROR(SEARCH("Sim",P73)))</formula>
    </cfRule>
    <cfRule type="containsText" dxfId="3462" priority="7499" operator="containsText" text="Sim">
      <formula>NOT(ISERROR(SEARCH("Sim",P73)))</formula>
    </cfRule>
    <cfRule type="containsText" dxfId="3461" priority="7695" operator="containsText" text="Sim">
      <formula>NOT(ISERROR(SEARCH("Sim",P73)))</formula>
    </cfRule>
    <cfRule type="containsText" dxfId="3460" priority="7688" operator="containsText" text="Sim">
      <formula>NOT(ISERROR(SEARCH("Sim",P73)))</formula>
    </cfRule>
    <cfRule type="containsText" dxfId="3459" priority="7415" operator="containsText" text="Sim">
      <formula>NOT(ISERROR(SEARCH("Sim",P73)))</formula>
    </cfRule>
    <cfRule type="containsText" dxfId="3458" priority="7681" operator="containsText" text="Sim">
      <formula>NOT(ISERROR(SEARCH("Sim",P73)))</formula>
    </cfRule>
    <cfRule type="containsText" dxfId="3457" priority="7478" operator="containsText" text="Sim">
      <formula>NOT(ISERROR(SEARCH("Sim",P73)))</formula>
    </cfRule>
    <cfRule type="containsText" dxfId="3456" priority="8836" operator="containsText" text="Sim">
      <formula>NOT(ISERROR(SEARCH("Sim",P73)))</formula>
    </cfRule>
    <cfRule type="containsText" dxfId="3455" priority="7457" operator="containsText" text="Sim">
      <formula>NOT(ISERROR(SEARCH("Sim",P73)))</formula>
    </cfRule>
    <cfRule type="containsText" dxfId="3454" priority="7660" operator="containsText" text="Sim">
      <formula>NOT(ISERROR(SEARCH("Sim",P73)))</formula>
    </cfRule>
    <cfRule type="containsText" dxfId="3453" priority="8920" operator="containsText" text="Sim">
      <formula>NOT(ISERROR(SEARCH("Sim",P73)))</formula>
    </cfRule>
    <cfRule type="containsText" dxfId="3452" priority="8374" operator="containsText" text="Sim">
      <formula>NOT(ISERROR(SEARCH("Sim",P73)))</formula>
    </cfRule>
    <cfRule type="containsText" dxfId="3451" priority="8689" operator="containsText" text="Sim">
      <formula>NOT(ISERROR(SEARCH("Sim",P73)))</formula>
    </cfRule>
    <cfRule type="containsText" dxfId="3450" priority="7758" operator="containsText" text="Sim">
      <formula>NOT(ISERROR(SEARCH("Sim",P73)))</formula>
    </cfRule>
    <cfRule type="containsText" dxfId="3449" priority="8290" operator="containsText" text="Sim">
      <formula>NOT(ISERROR(SEARCH("Sim",P73)))</formula>
    </cfRule>
    <cfRule type="containsText" dxfId="3448" priority="7352" operator="containsText" text="Sim">
      <formula>NOT(ISERROR(SEARCH("Sim",P73)))</formula>
    </cfRule>
    <cfRule type="containsText" dxfId="3447" priority="7646" operator="containsText" text="Sim">
      <formula>NOT(ISERROR(SEARCH("Sim",P73)))</formula>
    </cfRule>
    <cfRule type="containsText" dxfId="3446" priority="8178" operator="containsText" text="Sim">
      <formula>NOT(ISERROR(SEARCH("Sim",P73)))</formula>
    </cfRule>
    <cfRule type="containsText" dxfId="3445" priority="7485" operator="containsText" text="Sim">
      <formula>NOT(ISERROR(SEARCH("Sim",P73)))</formula>
    </cfRule>
    <cfRule type="containsText" dxfId="3444" priority="7492" operator="containsText" text="Sim">
      <formula>NOT(ISERROR(SEARCH("Sim",P73)))</formula>
    </cfRule>
    <cfRule type="containsText" dxfId="3443" priority="7632" operator="containsText" text="Sim">
      <formula>NOT(ISERROR(SEARCH("Sim",P73)))</formula>
    </cfRule>
    <cfRule type="containsText" dxfId="3442" priority="7625" operator="containsText" text="Sim">
      <formula>NOT(ISERROR(SEARCH("Sim",P73)))</formula>
    </cfRule>
    <cfRule type="containsText" dxfId="3441" priority="7611" operator="containsText" text="Sim">
      <formula>NOT(ISERROR(SEARCH("Sim",P73)))</formula>
    </cfRule>
    <cfRule type="containsText" dxfId="3440" priority="7877" operator="containsText" text="Sim">
      <formula>NOT(ISERROR(SEARCH("Sim",P73)))</formula>
    </cfRule>
    <cfRule type="containsText" dxfId="3439" priority="7884" operator="containsText" text="Sim">
      <formula>NOT(ISERROR(SEARCH("Sim",P73)))</formula>
    </cfRule>
    <cfRule type="containsText" dxfId="3438" priority="7891" operator="containsText" text="Sim">
      <formula>NOT(ISERROR(SEARCH("Sim",P73)))</formula>
    </cfRule>
    <cfRule type="containsText" dxfId="3437" priority="7583" operator="containsText" text="Sim">
      <formula>NOT(ISERROR(SEARCH("Sim",P73)))</formula>
    </cfRule>
    <cfRule type="containsText" dxfId="3436" priority="8248" operator="containsText" text="Sim">
      <formula>NOT(ISERROR(SEARCH("Sim",P73)))</formula>
    </cfRule>
  </conditionalFormatting>
  <conditionalFormatting sqref="P74">
    <cfRule type="containsText" dxfId="3435" priority="8416" operator="containsText" text="Sim">
      <formula>NOT(ISERROR(SEARCH("Sim",P74)))</formula>
    </cfRule>
    <cfRule type="containsText" dxfId="3434" priority="8241" operator="containsText" text="Sim">
      <formula>NOT(ISERROR(SEARCH("Sim",P74)))</formula>
    </cfRule>
    <cfRule type="containsText" dxfId="3433" priority="8367" operator="containsText" text="Sim">
      <formula>NOT(ISERROR(SEARCH("Sim",P74)))</formula>
    </cfRule>
    <cfRule type="containsText" dxfId="3432" priority="8430" operator="containsText" text="Sim">
      <formula>NOT(ISERROR(SEARCH("Sim",P74)))</formula>
    </cfRule>
    <cfRule type="containsText" dxfId="3431" priority="8913" operator="containsText" text="Sim">
      <formula>NOT(ISERROR(SEARCH("Sim",P74)))</formula>
    </cfRule>
    <cfRule type="containsText" dxfId="3430" priority="8311" operator="containsText" text="Sim">
      <formula>NOT(ISERROR(SEARCH("Sim",P74)))</formula>
    </cfRule>
    <cfRule type="containsText" dxfId="3429" priority="8444" operator="containsText" text="Sim">
      <formula>NOT(ISERROR(SEARCH("Sim",P74)))</formula>
    </cfRule>
    <cfRule type="containsText" dxfId="3428" priority="8486" operator="containsText" text="Sim">
      <formula>NOT(ISERROR(SEARCH("Sim",P74)))</formula>
    </cfRule>
    <cfRule type="containsText" dxfId="3427" priority="8199" operator="containsText" text="Sim">
      <formula>NOT(ISERROR(SEARCH("Sim",P74)))</formula>
    </cfRule>
    <cfRule type="containsText" dxfId="3426" priority="8990" operator="containsText" text="Sim">
      <formula>NOT(ISERROR(SEARCH("Sim",P74)))</formula>
    </cfRule>
    <cfRule type="containsText" dxfId="3425" priority="8213" operator="containsText" text="Sim">
      <formula>NOT(ISERROR(SEARCH("Sim",P74)))</formula>
    </cfRule>
    <cfRule type="containsText" dxfId="3424" priority="8514" operator="containsText" text="Sim">
      <formula>NOT(ISERROR(SEARCH("Sim",P74)))</formula>
    </cfRule>
    <cfRule type="containsText" dxfId="3423" priority="9060" operator="containsText" text="Sim">
      <formula>NOT(ISERROR(SEARCH("Sim",P74)))</formula>
    </cfRule>
    <cfRule type="containsText" dxfId="3422" priority="8556" operator="containsText" text="Sim">
      <formula>NOT(ISERROR(SEARCH("Sim",P74)))</formula>
    </cfRule>
    <cfRule type="containsText" dxfId="3421" priority="8570" operator="containsText" text="Sim">
      <formula>NOT(ISERROR(SEARCH("Sim",P74)))</formula>
    </cfRule>
    <cfRule type="containsText" dxfId="3420" priority="8591" operator="containsText" text="Sim">
      <formula>NOT(ISERROR(SEARCH("Sim",P74)))</formula>
    </cfRule>
    <cfRule type="containsText" dxfId="3419" priority="8171" operator="containsText" text="Sim">
      <formula>NOT(ISERROR(SEARCH("Sim",P74)))</formula>
    </cfRule>
    <cfRule type="containsText" dxfId="3418" priority="8395" operator="containsText" text="Sim">
      <formula>NOT(ISERROR(SEARCH("Sim",P74)))</formula>
    </cfRule>
    <cfRule type="containsText" dxfId="3417" priority="8633" operator="containsText" text="Sim">
      <formula>NOT(ISERROR(SEARCH("Sim",P74)))</formula>
    </cfRule>
    <cfRule type="containsText" dxfId="3416" priority="9151" operator="containsText" text="Sim">
      <formula>NOT(ISERROR(SEARCH("Sim",P74)))</formula>
    </cfRule>
    <cfRule type="containsText" dxfId="3415" priority="8332" operator="containsText" text="Sim">
      <formula>NOT(ISERROR(SEARCH("Sim",P74)))</formula>
    </cfRule>
    <cfRule type="containsText" dxfId="3414" priority="8647" operator="containsText" text="Sim">
      <formula>NOT(ISERROR(SEARCH("Sim",P74)))</formula>
    </cfRule>
    <cfRule type="containsText" dxfId="3413" priority="8682" operator="containsText" text="Sim">
      <formula>NOT(ISERROR(SEARCH("Sim",P74)))</formula>
    </cfRule>
    <cfRule type="containsText" dxfId="3412" priority="8717" operator="containsText" text="Sim">
      <formula>NOT(ISERROR(SEARCH("Sim",P74)))</formula>
    </cfRule>
    <cfRule type="containsText" dxfId="3411" priority="8759" operator="containsText" text="Sim">
      <formula>NOT(ISERROR(SEARCH("Sim",P74)))</formula>
    </cfRule>
    <cfRule type="containsText" dxfId="3410" priority="8787" operator="containsText" text="Sim">
      <formula>NOT(ISERROR(SEARCH("Sim",P74)))</formula>
    </cfRule>
    <cfRule type="containsText" dxfId="3409" priority="8283" operator="containsText" text="Sim">
      <formula>NOT(ISERROR(SEARCH("Sim",P74)))</formula>
    </cfRule>
    <cfRule type="containsText" dxfId="3408" priority="8136" operator="containsText" text="Sim">
      <formula>NOT(ISERROR(SEARCH("Sim",P74)))</formula>
    </cfRule>
    <cfRule type="containsText" dxfId="3407" priority="8829" operator="containsText" text="Sim">
      <formula>NOT(ISERROR(SEARCH("Sim",P74)))</formula>
    </cfRule>
    <cfRule type="containsText" dxfId="3406" priority="8346" operator="containsText" text="Sim">
      <formula>NOT(ISERROR(SEARCH("Sim",P74)))</formula>
    </cfRule>
  </conditionalFormatting>
  <conditionalFormatting sqref="P75">
    <cfRule type="containsText" dxfId="3405" priority="8360" operator="containsText" text="Sim">
      <formula>NOT(ISERROR(SEARCH("Sim",P75)))</formula>
    </cfRule>
    <cfRule type="containsText" dxfId="3404" priority="8738" operator="containsText" text="Sim">
      <formula>NOT(ISERROR(SEARCH("Sim",P75)))</formula>
    </cfRule>
    <cfRule type="containsText" dxfId="3403" priority="8752" operator="containsText" text="Sim">
      <formula>NOT(ISERROR(SEARCH("Sim",P75)))</formula>
    </cfRule>
    <cfRule type="containsText" dxfId="3402" priority="8507" operator="containsText" text="Sim">
      <formula>NOT(ISERROR(SEARCH("Sim",P75)))</formula>
    </cfRule>
    <cfRule type="containsText" dxfId="3401" priority="8164" operator="containsText" text="Sim">
      <formula>NOT(ISERROR(SEARCH("Sim",P75)))</formula>
    </cfRule>
    <cfRule type="containsText" dxfId="3400" priority="8780" operator="containsText" text="Sim">
      <formula>NOT(ISERROR(SEARCH("Sim",P75)))</formula>
    </cfRule>
    <cfRule type="containsText" dxfId="3399" priority="8563" operator="containsText" text="Sim">
      <formula>NOT(ISERROR(SEARCH("Sim",P75)))</formula>
    </cfRule>
    <cfRule type="containsText" dxfId="3398" priority="8500" operator="containsText" text="Sim">
      <formula>NOT(ISERROR(SEARCH("Sim",P75)))</formula>
    </cfRule>
    <cfRule type="containsText" dxfId="3397" priority="8129" operator="containsText" text="Sim">
      <formula>NOT(ISERROR(SEARCH("Sim",P75)))</formula>
    </cfRule>
    <cfRule type="containsText" dxfId="3396" priority="8577" operator="containsText" text="Sim">
      <formula>NOT(ISERROR(SEARCH("Sim",P75)))</formula>
    </cfRule>
    <cfRule type="containsText" dxfId="3395" priority="8822" operator="containsText" text="Sim">
      <formula>NOT(ISERROR(SEARCH("Sim",P75)))</formula>
    </cfRule>
    <cfRule type="containsText" dxfId="3394" priority="8584" operator="containsText" text="Sim">
      <formula>NOT(ISERROR(SEARCH("Sim",P75)))</formula>
    </cfRule>
    <cfRule type="containsText" dxfId="3393" priority="8493" operator="containsText" text="Sim">
      <formula>NOT(ISERROR(SEARCH("Sim",P75)))</formula>
    </cfRule>
    <cfRule type="containsText" dxfId="3392" priority="8850" operator="containsText" text="Sim">
      <formula>NOT(ISERROR(SEARCH("Sim",P75)))</formula>
    </cfRule>
    <cfRule type="containsText" dxfId="3391" priority="8871" operator="containsText" text="Sim">
      <formula>NOT(ISERROR(SEARCH("Sim",P75)))</formula>
    </cfRule>
    <cfRule type="containsText" dxfId="3390" priority="8318" operator="containsText" text="Sim">
      <formula>NOT(ISERROR(SEARCH("Sim",P75)))</formula>
    </cfRule>
    <cfRule type="containsText" dxfId="3389" priority="8206" operator="containsText" text="Sim">
      <formula>NOT(ISERROR(SEARCH("Sim",P75)))</formula>
    </cfRule>
    <cfRule type="containsText" dxfId="3388" priority="8605" operator="containsText" text="Sim">
      <formula>NOT(ISERROR(SEARCH("Sim",P75)))</formula>
    </cfRule>
    <cfRule type="containsText" dxfId="3387" priority="8885" operator="containsText" text="Sim">
      <formula>NOT(ISERROR(SEARCH("Sim",P75)))</formula>
    </cfRule>
    <cfRule type="containsText" dxfId="3386" priority="9291" operator="containsText" text="Sim">
      <formula>NOT(ISERROR(SEARCH("Sim",P75)))</formula>
    </cfRule>
    <cfRule type="containsText" dxfId="3385" priority="8906" operator="containsText" text="Sim">
      <formula>NOT(ISERROR(SEARCH("Sim",P75)))</formula>
    </cfRule>
    <cfRule type="containsText" dxfId="3384" priority="8276" operator="containsText" text="Sim">
      <formula>NOT(ISERROR(SEARCH("Sim",P75)))</formula>
    </cfRule>
    <cfRule type="containsText" dxfId="3383" priority="8479" operator="containsText" text="Sim">
      <formula>NOT(ISERROR(SEARCH("Sim",P75)))</formula>
    </cfRule>
    <cfRule type="containsText" dxfId="3382" priority="8472" operator="containsText" text="Sim">
      <formula>NOT(ISERROR(SEARCH("Sim",P75)))</formula>
    </cfRule>
    <cfRule type="containsText" dxfId="3381" priority="8612" operator="containsText" text="Sim">
      <formula>NOT(ISERROR(SEARCH("Sim",P75)))</formula>
    </cfRule>
    <cfRule type="containsText" dxfId="3380" priority="8934" operator="containsText" text="Sim">
      <formula>NOT(ISERROR(SEARCH("Sim",P75)))</formula>
    </cfRule>
    <cfRule type="containsText" dxfId="3379" priority="8955" operator="containsText" text="Sim">
      <formula>NOT(ISERROR(SEARCH("Sim",P75)))</formula>
    </cfRule>
    <cfRule type="containsText" dxfId="3378" priority="8619" operator="containsText" text="Sim">
      <formula>NOT(ISERROR(SEARCH("Sim",P75)))</formula>
    </cfRule>
    <cfRule type="containsText" dxfId="3377" priority="8969" operator="containsText" text="Sim">
      <formula>NOT(ISERROR(SEARCH("Sim",P75)))</formula>
    </cfRule>
    <cfRule type="containsText" dxfId="3376" priority="8983" operator="containsText" text="Sim">
      <formula>NOT(ISERROR(SEARCH("Sim",P75)))</formula>
    </cfRule>
    <cfRule type="containsText" dxfId="3375" priority="8626" operator="containsText" text="Sim">
      <formula>NOT(ISERROR(SEARCH("Sim",P75)))</formula>
    </cfRule>
    <cfRule type="containsText" dxfId="3374" priority="8528" operator="containsText" text="Sim">
      <formula>NOT(ISERROR(SEARCH("Sim",P75)))</formula>
    </cfRule>
    <cfRule type="containsText" dxfId="3373" priority="8192" operator="containsText" text="Sim">
      <formula>NOT(ISERROR(SEARCH("Sim",P75)))</formula>
    </cfRule>
    <cfRule type="containsText" dxfId="3372" priority="8227" operator="containsText" text="Sim">
      <formula>NOT(ISERROR(SEARCH("Sim",P75)))</formula>
    </cfRule>
    <cfRule type="containsText" dxfId="3371" priority="9025" operator="containsText" text="Sim">
      <formula>NOT(ISERROR(SEARCH("Sim",P75)))</formula>
    </cfRule>
    <cfRule type="containsText" dxfId="3370" priority="8465" operator="containsText" text="Sim">
      <formula>NOT(ISERROR(SEARCH("Sim",P75)))</formula>
    </cfRule>
    <cfRule type="containsText" dxfId="3369" priority="8255" operator="containsText" text="Sim">
      <formula>NOT(ISERROR(SEARCH("Sim",P75)))</formula>
    </cfRule>
    <cfRule type="containsText" dxfId="3368" priority="8185" operator="containsText" text="Sim">
      <formula>NOT(ISERROR(SEARCH("Sim",P75)))</formula>
    </cfRule>
    <cfRule type="containsText" dxfId="3367" priority="9053" operator="containsText" text="Sim">
      <formula>NOT(ISERROR(SEARCH("Sim",P75)))</formula>
    </cfRule>
    <cfRule type="containsText" dxfId="3366" priority="8640" operator="containsText" text="Sim">
      <formula>NOT(ISERROR(SEARCH("Sim",P75)))</formula>
    </cfRule>
    <cfRule type="containsText" dxfId="3365" priority="8535" operator="containsText" text="Sim">
      <formula>NOT(ISERROR(SEARCH("Sim",P75)))</formula>
    </cfRule>
    <cfRule type="containsText" dxfId="3364" priority="8458" operator="containsText" text="Sim">
      <formula>NOT(ISERROR(SEARCH("Sim",P75)))</formula>
    </cfRule>
    <cfRule type="containsText" dxfId="3363" priority="9375" operator="containsText" text="Sim">
      <formula>NOT(ISERROR(SEARCH("Sim",P75)))</formula>
    </cfRule>
    <cfRule type="containsText" dxfId="3362" priority="8542" operator="containsText" text="Sim">
      <formula>NOT(ISERROR(SEARCH("Sim",P75)))</formula>
    </cfRule>
    <cfRule type="containsText" dxfId="3361" priority="8388" operator="containsText" text="Sim">
      <formula>NOT(ISERROR(SEARCH("Sim",P75)))</formula>
    </cfRule>
    <cfRule type="containsText" dxfId="3360" priority="8654" operator="containsText" text="Sim">
      <formula>NOT(ISERROR(SEARCH("Sim",P75)))</formula>
    </cfRule>
    <cfRule type="containsText" dxfId="3359" priority="9095" operator="containsText" text="Sim">
      <formula>NOT(ISERROR(SEARCH("Sim",P75)))</formula>
    </cfRule>
    <cfRule type="containsText" dxfId="3358" priority="9109" operator="containsText" text="Sim">
      <formula>NOT(ISERROR(SEARCH("Sim",P75)))</formula>
    </cfRule>
    <cfRule type="containsText" dxfId="3357" priority="8661" operator="containsText" text="Sim">
      <formula>NOT(ISERROR(SEARCH("Sim",P75)))</formula>
    </cfRule>
    <cfRule type="containsText" dxfId="3356" priority="8402" operator="containsText" text="Sim">
      <formula>NOT(ISERROR(SEARCH("Sim",P75)))</formula>
    </cfRule>
    <cfRule type="containsText" dxfId="3355" priority="8339" operator="containsText" text="Sim">
      <formula>NOT(ISERROR(SEARCH("Sim",P75)))</formula>
    </cfRule>
    <cfRule type="containsText" dxfId="3354" priority="9144" operator="containsText" text="Sim">
      <formula>NOT(ISERROR(SEARCH("Sim",P75)))</formula>
    </cfRule>
    <cfRule type="containsText" dxfId="3353" priority="8304" operator="containsText" text="Sim">
      <formula>NOT(ISERROR(SEARCH("Sim",P75)))</formula>
    </cfRule>
    <cfRule type="containsText" dxfId="3352" priority="8675" operator="containsText" text="Sim">
      <formula>NOT(ISERROR(SEARCH("Sim",P75)))</formula>
    </cfRule>
    <cfRule type="containsText" dxfId="3351" priority="8325" operator="containsText" text="Sim">
      <formula>NOT(ISERROR(SEARCH("Sim",P75)))</formula>
    </cfRule>
    <cfRule type="containsText" dxfId="3350" priority="8262" operator="containsText" text="Sim">
      <formula>NOT(ISERROR(SEARCH("Sim",P75)))</formula>
    </cfRule>
    <cfRule type="containsText" dxfId="3349" priority="8437" operator="containsText" text="Sim">
      <formula>NOT(ISERROR(SEARCH("Sim",P75)))</formula>
    </cfRule>
    <cfRule type="containsText" dxfId="3348" priority="8423" operator="containsText" text="Sim">
      <formula>NOT(ISERROR(SEARCH("Sim",P75)))</formula>
    </cfRule>
    <cfRule type="containsText" dxfId="3347" priority="8269" operator="containsText" text="Sim">
      <formula>NOT(ISERROR(SEARCH("Sim",P75)))</formula>
    </cfRule>
    <cfRule type="containsText" dxfId="3346" priority="8234" operator="containsText" text="Sim">
      <formula>NOT(ISERROR(SEARCH("Sim",P75)))</formula>
    </cfRule>
    <cfRule type="containsText" dxfId="3345" priority="8409" operator="containsText" text="Sim">
      <formula>NOT(ISERROR(SEARCH("Sim",P75)))</formula>
    </cfRule>
    <cfRule type="containsText" dxfId="3344" priority="8353" operator="containsText" text="Sim">
      <formula>NOT(ISERROR(SEARCH("Sim",P75)))</formula>
    </cfRule>
    <cfRule type="containsText" dxfId="3343" priority="8710" operator="containsText" text="Sim">
      <formula>NOT(ISERROR(SEARCH("Sim",P75)))</formula>
    </cfRule>
    <cfRule type="containsText" dxfId="3342" priority="8549" operator="containsText" text="Sim">
      <formula>NOT(ISERROR(SEARCH("Sim",P75)))</formula>
    </cfRule>
  </conditionalFormatting>
  <conditionalFormatting sqref="P76">
    <cfRule type="containsText" dxfId="3341" priority="9214" operator="containsText" text="Sim">
      <formula>NOT(ISERROR(SEARCH("Sim",P76)))</formula>
    </cfRule>
    <cfRule type="containsText" dxfId="3340" priority="9172" operator="containsText" text="Sim">
      <formula>NOT(ISERROR(SEARCH("Sim",P76)))</formula>
    </cfRule>
    <cfRule type="containsText" dxfId="3339" priority="9137" operator="containsText" text="Sim">
      <formula>NOT(ISERROR(SEARCH("Sim",P76)))</formula>
    </cfRule>
    <cfRule type="containsText" dxfId="3338" priority="9116" operator="containsText" text="Sim">
      <formula>NOT(ISERROR(SEARCH("Sim",P76)))</formula>
    </cfRule>
    <cfRule type="containsText" dxfId="3337" priority="9102" operator="containsText" text="Sim">
      <formula>NOT(ISERROR(SEARCH("Sim",P76)))</formula>
    </cfRule>
    <cfRule type="containsText" dxfId="3336" priority="9088" operator="containsText" text="Sim">
      <formula>NOT(ISERROR(SEARCH("Sim",P76)))</formula>
    </cfRule>
    <cfRule type="containsText" dxfId="3335" priority="9081" operator="containsText" text="Sim">
      <formula>NOT(ISERROR(SEARCH("Sim",P76)))</formula>
    </cfRule>
    <cfRule type="containsText" dxfId="3334" priority="9074" operator="containsText" text="Sim">
      <formula>NOT(ISERROR(SEARCH("Sim",P76)))</formula>
    </cfRule>
    <cfRule type="containsText" dxfId="3333" priority="9067" operator="containsText" text="Sim">
      <formula>NOT(ISERROR(SEARCH("Sim",P76)))</formula>
    </cfRule>
    <cfRule type="containsText" dxfId="3332" priority="9046" operator="containsText" text="Sim">
      <formula>NOT(ISERROR(SEARCH("Sim",P76)))</formula>
    </cfRule>
    <cfRule type="containsText" dxfId="3331" priority="9039" operator="containsText" text="Sim">
      <formula>NOT(ISERROR(SEARCH("Sim",P76)))</formula>
    </cfRule>
    <cfRule type="containsText" dxfId="3330" priority="9032" operator="containsText" text="Sim">
      <formula>NOT(ISERROR(SEARCH("Sim",P76)))</formula>
    </cfRule>
    <cfRule type="containsText" dxfId="3329" priority="9018" operator="containsText" text="Sim">
      <formula>NOT(ISERROR(SEARCH("Sim",P76)))</formula>
    </cfRule>
    <cfRule type="containsText" dxfId="3328" priority="9011" operator="containsText" text="Sim">
      <formula>NOT(ISERROR(SEARCH("Sim",P76)))</formula>
    </cfRule>
    <cfRule type="containsText" dxfId="3327" priority="9004" operator="containsText" text="Sim">
      <formula>NOT(ISERROR(SEARCH("Sim",P76)))</formula>
    </cfRule>
    <cfRule type="containsText" dxfId="3326" priority="8976" operator="containsText" text="Sim">
      <formula>NOT(ISERROR(SEARCH("Sim",P76)))</formula>
    </cfRule>
    <cfRule type="containsText" dxfId="3325" priority="8962" operator="containsText" text="Sim">
      <formula>NOT(ISERROR(SEARCH("Sim",P76)))</formula>
    </cfRule>
    <cfRule type="containsText" dxfId="3324" priority="8948" operator="containsText" text="Sim">
      <formula>NOT(ISERROR(SEARCH("Sim",P76)))</formula>
    </cfRule>
    <cfRule type="containsText" dxfId="3323" priority="8941" operator="containsText" text="Sim">
      <formula>NOT(ISERROR(SEARCH("Sim",P76)))</formula>
    </cfRule>
    <cfRule type="containsText" dxfId="3322" priority="8927" operator="containsText" text="Sim">
      <formula>NOT(ISERROR(SEARCH("Sim",P76)))</formula>
    </cfRule>
    <cfRule type="containsText" dxfId="3321" priority="8899" operator="containsText" text="Sim">
      <formula>NOT(ISERROR(SEARCH("Sim",P76)))</formula>
    </cfRule>
    <cfRule type="containsText" dxfId="3320" priority="8892" operator="containsText" text="Sim">
      <formula>NOT(ISERROR(SEARCH("Sim",P76)))</formula>
    </cfRule>
    <cfRule type="containsText" dxfId="3319" priority="8878" operator="containsText" text="Sim">
      <formula>NOT(ISERROR(SEARCH("Sim",P76)))</formula>
    </cfRule>
    <cfRule type="containsText" dxfId="3318" priority="8864" operator="containsText" text="Sim">
      <formula>NOT(ISERROR(SEARCH("Sim",P76)))</formula>
    </cfRule>
    <cfRule type="containsText" dxfId="3317" priority="8857" operator="containsText" text="Sim">
      <formula>NOT(ISERROR(SEARCH("Sim",P76)))</formula>
    </cfRule>
    <cfRule type="containsText" dxfId="3316" priority="8843" operator="containsText" text="Sim">
      <formula>NOT(ISERROR(SEARCH("Sim",P76)))</formula>
    </cfRule>
    <cfRule type="containsText" dxfId="3315" priority="8815" operator="containsText" text="Sim">
      <formula>NOT(ISERROR(SEARCH("Sim",P76)))</formula>
    </cfRule>
    <cfRule type="containsText" dxfId="3314" priority="8801" operator="containsText" text="Sim">
      <formula>NOT(ISERROR(SEARCH("Sim",P76)))</formula>
    </cfRule>
    <cfRule type="containsText" dxfId="3313" priority="8794" operator="containsText" text="Sim">
      <formula>NOT(ISERROR(SEARCH("Sim",P76)))</formula>
    </cfRule>
    <cfRule type="containsText" dxfId="3312" priority="8773" operator="containsText" text="Sim">
      <formula>NOT(ISERROR(SEARCH("Sim",P76)))</formula>
    </cfRule>
    <cfRule type="containsText" dxfId="3311" priority="8766" operator="containsText" text="Sim">
      <formula>NOT(ISERROR(SEARCH("Sim",P76)))</formula>
    </cfRule>
    <cfRule type="containsText" dxfId="3310" priority="8745" operator="containsText" text="Sim">
      <formula>NOT(ISERROR(SEARCH("Sim",P76)))</formula>
    </cfRule>
    <cfRule type="containsText" dxfId="3309" priority="8731" operator="containsText" text="Sim">
      <formula>NOT(ISERROR(SEARCH("Sim",P76)))</formula>
    </cfRule>
    <cfRule type="containsText" dxfId="3308" priority="8724" operator="containsText" text="Sim">
      <formula>NOT(ISERROR(SEARCH("Sim",P76)))</formula>
    </cfRule>
    <cfRule type="containsText" dxfId="3307" priority="8703" operator="containsText" text="Sim">
      <formula>NOT(ISERROR(SEARCH("Sim",P76)))</formula>
    </cfRule>
    <cfRule type="containsText" dxfId="3306" priority="8668" operator="containsText" text="Sim">
      <formula>NOT(ISERROR(SEARCH("Sim",P76)))</formula>
    </cfRule>
    <cfRule type="containsText" dxfId="3305" priority="8997" operator="containsText" text="Sim">
      <formula>NOT(ISERROR(SEARCH("Sim",P76)))</formula>
    </cfRule>
    <cfRule type="containsText" dxfId="3304" priority="9515" operator="containsText" text="Sim">
      <formula>NOT(ISERROR(SEARCH("Sim",P76)))</formula>
    </cfRule>
    <cfRule type="containsText" dxfId="3303" priority="9445" operator="containsText" text="Sim">
      <formula>NOT(ISERROR(SEARCH("Sim",P76)))</formula>
    </cfRule>
    <cfRule type="containsText" dxfId="3302" priority="9368" operator="containsText" text="Sim">
      <formula>NOT(ISERROR(SEARCH("Sim",P76)))</formula>
    </cfRule>
    <cfRule type="containsText" dxfId="3301" priority="9284" operator="containsText" text="Sim">
      <formula>NOT(ISERROR(SEARCH("Sim",P76)))</formula>
    </cfRule>
    <cfRule type="containsText" dxfId="3300" priority="8808" operator="containsText" text="Sim">
      <formula>NOT(ISERROR(SEARCH("Sim",P76)))</formula>
    </cfRule>
    <cfRule type="containsText" dxfId="3299" priority="9242" operator="containsText" text="Sim">
      <formula>NOT(ISERROR(SEARCH("Sim",P76)))</formula>
    </cfRule>
  </conditionalFormatting>
  <conditionalFormatting sqref="P77">
    <cfRule type="containsText" dxfId="3298" priority="9340" operator="containsText" text="Sim">
      <formula>NOT(ISERROR(SEARCH("Sim",P77)))</formula>
    </cfRule>
    <cfRule type="containsText" dxfId="3297" priority="9424" operator="containsText" text="Sim">
      <formula>NOT(ISERROR(SEARCH("Sim",P77)))</formula>
    </cfRule>
    <cfRule type="containsText" dxfId="3296" priority="9193" operator="containsText" text="Sim">
      <formula>NOT(ISERROR(SEARCH("Sim",P77)))</formula>
    </cfRule>
    <cfRule type="containsText" dxfId="3295" priority="9550" operator="containsText" text="Sim">
      <formula>NOT(ISERROR(SEARCH("Sim",P77)))</formula>
    </cfRule>
    <cfRule type="containsText" dxfId="3294" priority="9361" operator="containsText" text="Sim">
      <formula>NOT(ISERROR(SEARCH("Sim",P77)))</formula>
    </cfRule>
    <cfRule type="containsText" dxfId="3293" priority="9508" operator="containsText" text="Sim">
      <formula>NOT(ISERROR(SEARCH("Sim",P77)))</formula>
    </cfRule>
    <cfRule type="containsText" dxfId="3292" priority="9438" operator="containsText" text="Sim">
      <formula>NOT(ISERROR(SEARCH("Sim",P77)))</formula>
    </cfRule>
    <cfRule type="containsText" dxfId="3291" priority="9326" operator="containsText" text="Sim">
      <formula>NOT(ISERROR(SEARCH("Sim",P77)))</formula>
    </cfRule>
    <cfRule type="containsText" dxfId="3290" priority="9207" operator="containsText" text="Sim">
      <formula>NOT(ISERROR(SEARCH("Sim",P77)))</formula>
    </cfRule>
    <cfRule type="containsText" dxfId="3289" priority="9564" operator="containsText" text="Sim">
      <formula>NOT(ISERROR(SEARCH("Sim",P77)))</formula>
    </cfRule>
    <cfRule type="containsText" dxfId="3288" priority="9277" operator="containsText" text="Sim">
      <formula>NOT(ISERROR(SEARCH("Sim",P77)))</formula>
    </cfRule>
    <cfRule type="containsText" dxfId="3287" priority="9305" operator="containsText" text="Sim">
      <formula>NOT(ISERROR(SEARCH("Sim",P77)))</formula>
    </cfRule>
    <cfRule type="containsText" dxfId="3286" priority="9410" operator="containsText" text="Sim">
      <formula>NOT(ISERROR(SEARCH("Sim",P77)))</formula>
    </cfRule>
    <cfRule type="containsText" dxfId="3285" priority="9165" operator="containsText" text="Sim">
      <formula>NOT(ISERROR(SEARCH("Sim",P77)))</formula>
    </cfRule>
    <cfRule type="containsText" dxfId="3284" priority="9389" operator="containsText" text="Sim">
      <formula>NOT(ISERROR(SEARCH("Sim",P77)))</formula>
    </cfRule>
    <cfRule type="containsText" dxfId="3283" priority="9480" operator="containsText" text="Sim">
      <formula>NOT(ISERROR(SEARCH("Sim",P77)))</formula>
    </cfRule>
    <cfRule type="containsText" dxfId="3282" priority="9235" operator="containsText" text="Sim">
      <formula>NOT(ISERROR(SEARCH("Sim",P77)))</formula>
    </cfRule>
    <cfRule type="containsText" dxfId="3281" priority="9130" operator="containsText" text="Sim">
      <formula>NOT(ISERROR(SEARCH("Sim",P77)))</formula>
    </cfRule>
  </conditionalFormatting>
  <conditionalFormatting sqref="P78">
    <cfRule type="containsText" dxfId="3280" priority="9200" operator="containsText" text="Sim">
      <formula>NOT(ISERROR(SEARCH("Sim",P78)))</formula>
    </cfRule>
    <cfRule type="containsText" dxfId="3279" priority="9431" operator="containsText" text="Sim">
      <formula>NOT(ISERROR(SEARCH("Sim",P78)))</formula>
    </cfRule>
    <cfRule type="containsText" dxfId="3278" priority="9312" operator="containsText" text="Sim">
      <formula>NOT(ISERROR(SEARCH("Sim",P78)))</formula>
    </cfRule>
    <cfRule type="containsText" dxfId="3277" priority="9186" operator="containsText" text="Sim">
      <formula>NOT(ISERROR(SEARCH("Sim",P78)))</formula>
    </cfRule>
    <cfRule type="containsText" dxfId="3276" priority="9452" operator="containsText" text="Sim">
      <formula>NOT(ISERROR(SEARCH("Sim",P78)))</formula>
    </cfRule>
    <cfRule type="containsText" dxfId="3275" priority="9179" operator="containsText" text="Sim">
      <formula>NOT(ISERROR(SEARCH("Sim",P78)))</formula>
    </cfRule>
    <cfRule type="containsText" dxfId="3274" priority="9459" operator="containsText" text="Sim">
      <formula>NOT(ISERROR(SEARCH("Sim",P78)))</formula>
    </cfRule>
    <cfRule type="containsText" dxfId="3273" priority="9466" operator="containsText" text="Sim">
      <formula>NOT(ISERROR(SEARCH("Sim",P78)))</formula>
    </cfRule>
    <cfRule type="containsText" dxfId="3272" priority="9473" operator="containsText" text="Sim">
      <formula>NOT(ISERROR(SEARCH("Sim",P78)))</formula>
    </cfRule>
    <cfRule type="containsText" dxfId="3271" priority="9158" operator="containsText" text="Sim">
      <formula>NOT(ISERROR(SEARCH("Sim",P78)))</formula>
    </cfRule>
    <cfRule type="containsText" dxfId="3270" priority="9487" operator="containsText" text="Sim">
      <formula>NOT(ISERROR(SEARCH("Sim",P78)))</formula>
    </cfRule>
    <cfRule type="containsText" dxfId="3269" priority="9319" operator="containsText" text="Sim">
      <formula>NOT(ISERROR(SEARCH("Sim",P78)))</formula>
    </cfRule>
    <cfRule type="containsText" dxfId="3268" priority="9382" operator="containsText" text="Sim">
      <formula>NOT(ISERROR(SEARCH("Sim",P78)))</formula>
    </cfRule>
    <cfRule type="containsText" dxfId="3267" priority="9494" operator="containsText" text="Sim">
      <formula>NOT(ISERROR(SEARCH("Sim",P78)))</formula>
    </cfRule>
    <cfRule type="containsText" dxfId="3266" priority="9501" operator="containsText" text="Sim">
      <formula>NOT(ISERROR(SEARCH("Sim",P78)))</formula>
    </cfRule>
    <cfRule type="containsText" dxfId="3265" priority="9333" operator="containsText" text="Sim">
      <formula>NOT(ISERROR(SEARCH("Sim",P78)))</formula>
    </cfRule>
    <cfRule type="containsText" dxfId="3264" priority="9522" operator="containsText" text="Sim">
      <formula>NOT(ISERROR(SEARCH("Sim",P78)))</formula>
    </cfRule>
    <cfRule type="containsText" dxfId="3263" priority="9298" operator="containsText" text="Sim">
      <formula>NOT(ISERROR(SEARCH("Sim",P78)))</formula>
    </cfRule>
    <cfRule type="containsText" dxfId="3262" priority="9529" operator="containsText" text="Sim">
      <formula>NOT(ISERROR(SEARCH("Sim",P78)))</formula>
    </cfRule>
    <cfRule type="containsText" dxfId="3261" priority="9536" operator="containsText" text="Sim">
      <formula>NOT(ISERROR(SEARCH("Sim",P78)))</formula>
    </cfRule>
    <cfRule type="containsText" dxfId="3260" priority="9543" operator="containsText" text="Sim">
      <formula>NOT(ISERROR(SEARCH("Sim",P78)))</formula>
    </cfRule>
    <cfRule type="containsText" dxfId="3259" priority="9123" operator="containsText" text="Sim">
      <formula>NOT(ISERROR(SEARCH("Sim",P78)))</formula>
    </cfRule>
    <cfRule type="containsText" dxfId="3258" priority="9557" operator="containsText" text="Sim">
      <formula>NOT(ISERROR(SEARCH("Sim",P78)))</formula>
    </cfRule>
    <cfRule type="containsText" dxfId="3257" priority="9571" operator="containsText" text="Sim">
      <formula>NOT(ISERROR(SEARCH("Sim",P78)))</formula>
    </cfRule>
    <cfRule type="containsText" dxfId="3256" priority="9249" operator="containsText" text="Sim">
      <formula>NOT(ISERROR(SEARCH("Sim",P78)))</formula>
    </cfRule>
    <cfRule type="containsText" dxfId="3255" priority="9263" operator="containsText" text="Sim">
      <formula>NOT(ISERROR(SEARCH("Sim",P78)))</formula>
    </cfRule>
    <cfRule type="containsText" dxfId="3254" priority="9396" operator="containsText" text="Sim">
      <formula>NOT(ISERROR(SEARCH("Sim",P78)))</formula>
    </cfRule>
    <cfRule type="containsText" dxfId="3253" priority="9221" operator="containsText" text="Sim">
      <formula>NOT(ISERROR(SEARCH("Sim",P78)))</formula>
    </cfRule>
    <cfRule type="containsText" dxfId="3252" priority="9347" operator="containsText" text="Sim">
      <formula>NOT(ISERROR(SEARCH("Sim",P78)))</formula>
    </cfRule>
    <cfRule type="containsText" dxfId="3251" priority="9256" operator="containsText" text="Sim">
      <formula>NOT(ISERROR(SEARCH("Sim",P78)))</formula>
    </cfRule>
    <cfRule type="containsText" dxfId="3250" priority="9228" operator="containsText" text="Sim">
      <formula>NOT(ISERROR(SEARCH("Sim",P78)))</formula>
    </cfRule>
    <cfRule type="containsText" dxfId="3249" priority="9270" operator="containsText" text="Sim">
      <formula>NOT(ISERROR(SEARCH("Sim",P78)))</formula>
    </cfRule>
    <cfRule type="containsText" dxfId="3248" priority="9354" operator="containsText" text="Sim">
      <formula>NOT(ISERROR(SEARCH("Sim",P78)))</formula>
    </cfRule>
    <cfRule type="containsText" dxfId="3247" priority="9417" operator="containsText" text="Sim">
      <formula>NOT(ISERROR(SEARCH("Sim",P78)))</formula>
    </cfRule>
    <cfRule type="containsText" dxfId="3246" priority="9403" operator="containsText" text="Sim">
      <formula>NOT(ISERROR(SEARCH("Sim",P78)))</formula>
    </cfRule>
  </conditionalFormatting>
  <conditionalFormatting sqref="P80">
    <cfRule type="containsText" dxfId="3245" priority="9606" operator="containsText" text="Sim">
      <formula>NOT(ISERROR(SEARCH("Sim",P80)))</formula>
    </cfRule>
  </conditionalFormatting>
  <conditionalFormatting sqref="P81">
    <cfRule type="containsText" dxfId="3244" priority="9599" operator="containsText" text="Sim">
      <formula>NOT(ISERROR(SEARCH("Sim",P81)))</formula>
    </cfRule>
    <cfRule type="containsText" dxfId="3243" priority="9830" operator="containsText" text="Sim">
      <formula>NOT(ISERROR(SEARCH("Sim",P81)))</formula>
    </cfRule>
    <cfRule type="containsText" dxfId="3242" priority="9746" operator="containsText" text="Sim">
      <formula>NOT(ISERROR(SEARCH("Sim",P81)))</formula>
    </cfRule>
  </conditionalFormatting>
  <conditionalFormatting sqref="P82">
    <cfRule type="containsText" dxfId="3241" priority="9592" operator="containsText" text="Sim">
      <formula>NOT(ISERROR(SEARCH("Sim",P82)))</formula>
    </cfRule>
    <cfRule type="containsText" dxfId="3240" priority="9627" operator="containsText" text="Sim">
      <formula>NOT(ISERROR(SEARCH("Sim",P82)))</formula>
    </cfRule>
    <cfRule type="containsText" dxfId="3239" priority="9669" operator="containsText" text="Sim">
      <formula>NOT(ISERROR(SEARCH("Sim",P82)))</formula>
    </cfRule>
    <cfRule type="containsText" dxfId="3238" priority="9697" operator="containsText" text="Sim">
      <formula>NOT(ISERROR(SEARCH("Sim",P82)))</formula>
    </cfRule>
    <cfRule type="containsText" dxfId="3237" priority="9900" operator="containsText" text="Sim">
      <formula>NOT(ISERROR(SEARCH("Sim",P82)))</formula>
    </cfRule>
    <cfRule type="containsText" dxfId="3236" priority="9823" operator="containsText" text="Sim">
      <formula>NOT(ISERROR(SEARCH("Sim",P82)))</formula>
    </cfRule>
    <cfRule type="containsText" dxfId="3235" priority="9739" operator="containsText" text="Sim">
      <formula>NOT(ISERROR(SEARCH("Sim",P82)))</formula>
    </cfRule>
    <cfRule type="containsText" dxfId="3234" priority="9984" operator="containsText" text="Sim">
      <formula>NOT(ISERROR(SEARCH("Sim",P82)))</formula>
    </cfRule>
  </conditionalFormatting>
  <conditionalFormatting sqref="P83">
    <cfRule type="containsText" dxfId="3233" priority="9977" operator="containsText" text="Sim">
      <formula>NOT(ISERROR(SEARCH("Sim",P83)))</formula>
    </cfRule>
    <cfRule type="containsText" dxfId="3232" priority="9760" operator="containsText" text="Sim">
      <formula>NOT(ISERROR(SEARCH("Sim",P83)))</formula>
    </cfRule>
    <cfRule type="containsText" dxfId="3231" priority="9585" operator="containsText" text="Sim">
      <formula>NOT(ISERROR(SEARCH("Sim",P83)))</formula>
    </cfRule>
    <cfRule type="containsText" dxfId="3230" priority="9844" operator="containsText" text="Sim">
      <formula>NOT(ISERROR(SEARCH("Sim",P83)))</formula>
    </cfRule>
    <cfRule type="containsText" dxfId="3229" priority="9620" operator="containsText" text="Sim">
      <formula>NOT(ISERROR(SEARCH("Sim",P83)))</formula>
    </cfRule>
    <cfRule type="containsText" dxfId="3228" priority="9935" operator="containsText" text="Sim">
      <formula>NOT(ISERROR(SEARCH("Sim",P83)))</formula>
    </cfRule>
    <cfRule type="containsText" dxfId="3227" priority="9781" operator="containsText" text="Sim">
      <formula>NOT(ISERROR(SEARCH("Sim",P83)))</formula>
    </cfRule>
    <cfRule type="containsText" dxfId="3226" priority="9648" operator="containsText" text="Sim">
      <formula>NOT(ISERROR(SEARCH("Sim",P83)))</formula>
    </cfRule>
    <cfRule type="containsText" dxfId="3225" priority="9893" operator="containsText" text="Sim">
      <formula>NOT(ISERROR(SEARCH("Sim",P83)))</formula>
    </cfRule>
    <cfRule type="containsText" dxfId="3224" priority="9662" operator="containsText" text="Sim">
      <formula>NOT(ISERROR(SEARCH("Sim",P83)))</formula>
    </cfRule>
    <cfRule type="containsText" dxfId="3223" priority="9795" operator="containsText" text="Sim">
      <formula>NOT(ISERROR(SEARCH("Sim",P83)))</formula>
    </cfRule>
    <cfRule type="containsText" dxfId="3222" priority="9865" operator="containsText" text="Sim">
      <formula>NOT(ISERROR(SEARCH("Sim",P83)))</formula>
    </cfRule>
    <cfRule type="containsText" dxfId="3221" priority="9690" operator="containsText" text="Sim">
      <formula>NOT(ISERROR(SEARCH("Sim",P83)))</formula>
    </cfRule>
    <cfRule type="containsText" dxfId="3220" priority="9816" operator="containsText" text="Sim">
      <formula>NOT(ISERROR(SEARCH("Sim",P83)))</formula>
    </cfRule>
    <cfRule type="containsText" dxfId="3219" priority="9732" operator="containsText" text="Sim">
      <formula>NOT(ISERROR(SEARCH("Sim",P83)))</formula>
    </cfRule>
    <cfRule type="containsText" dxfId="3218" priority="9879" operator="containsText" text="Sim">
      <formula>NOT(ISERROR(SEARCH("Sim",P83)))</formula>
    </cfRule>
    <cfRule type="containsText" dxfId="3217" priority="10124" operator="containsText" text="Sim">
      <formula>NOT(ISERROR(SEARCH("Sim",P83)))</formula>
    </cfRule>
    <cfRule type="containsText" dxfId="3216" priority="10208" operator="containsText" text="Sim">
      <formula>NOT(ISERROR(SEARCH("Sim",P83)))</formula>
    </cfRule>
  </conditionalFormatting>
  <conditionalFormatting sqref="P84">
    <cfRule type="containsText" dxfId="3215" priority="9641" operator="containsText" text="Sim">
      <formula>NOT(ISERROR(SEARCH("Sim",P84)))</formula>
    </cfRule>
    <cfRule type="containsText" dxfId="3214" priority="9655" operator="containsText" text="Sim">
      <formula>NOT(ISERROR(SEARCH("Sim",P84)))</formula>
    </cfRule>
    <cfRule type="containsText" dxfId="3213" priority="9676" operator="containsText" text="Sim">
      <formula>NOT(ISERROR(SEARCH("Sim",P84)))</formula>
    </cfRule>
    <cfRule type="containsText" dxfId="3212" priority="9683" operator="containsText" text="Sim">
      <formula>NOT(ISERROR(SEARCH("Sim",P84)))</formula>
    </cfRule>
    <cfRule type="containsText" dxfId="3211" priority="9704" operator="containsText" text="Sim">
      <formula>NOT(ISERROR(SEARCH("Sim",P84)))</formula>
    </cfRule>
    <cfRule type="containsText" dxfId="3210" priority="9711" operator="containsText" text="Sim">
      <formula>NOT(ISERROR(SEARCH("Sim",P84)))</formula>
    </cfRule>
    <cfRule type="containsText" dxfId="3209" priority="9718" operator="containsText" text="Sim">
      <formula>NOT(ISERROR(SEARCH("Sim",P84)))</formula>
    </cfRule>
    <cfRule type="containsText" dxfId="3208" priority="9725" operator="containsText" text="Sim">
      <formula>NOT(ISERROR(SEARCH("Sim",P84)))</formula>
    </cfRule>
    <cfRule type="containsText" dxfId="3207" priority="9753" operator="containsText" text="Sim">
      <formula>NOT(ISERROR(SEARCH("Sim",P84)))</formula>
    </cfRule>
    <cfRule type="containsText" dxfId="3206" priority="9767" operator="containsText" text="Sim">
      <formula>NOT(ISERROR(SEARCH("Sim",P84)))</formula>
    </cfRule>
    <cfRule type="containsText" dxfId="3205" priority="9774" operator="containsText" text="Sim">
      <formula>NOT(ISERROR(SEARCH("Sim",P84)))</formula>
    </cfRule>
    <cfRule type="containsText" dxfId="3204" priority="9788" operator="containsText" text="Sim">
      <formula>NOT(ISERROR(SEARCH("Sim",P84)))</formula>
    </cfRule>
    <cfRule type="containsText" dxfId="3203" priority="9802" operator="containsText" text="Sim">
      <formula>NOT(ISERROR(SEARCH("Sim",P84)))</formula>
    </cfRule>
    <cfRule type="containsText" dxfId="3202" priority="9809" operator="containsText" text="Sim">
      <formula>NOT(ISERROR(SEARCH("Sim",P84)))</formula>
    </cfRule>
    <cfRule type="containsText" dxfId="3201" priority="9837" operator="containsText" text="Sim">
      <formula>NOT(ISERROR(SEARCH("Sim",P84)))</formula>
    </cfRule>
    <cfRule type="containsText" dxfId="3200" priority="9851" operator="containsText" text="Sim">
      <formula>NOT(ISERROR(SEARCH("Sim",P84)))</formula>
    </cfRule>
    <cfRule type="containsText" dxfId="3199" priority="9858" operator="containsText" text="Sim">
      <formula>NOT(ISERROR(SEARCH("Sim",P84)))</formula>
    </cfRule>
    <cfRule type="containsText" dxfId="3198" priority="9872" operator="containsText" text="Sim">
      <formula>NOT(ISERROR(SEARCH("Sim",P84)))</formula>
    </cfRule>
    <cfRule type="containsText" dxfId="3197" priority="9886" operator="containsText" text="Sim">
      <formula>NOT(ISERROR(SEARCH("Sim",P84)))</formula>
    </cfRule>
    <cfRule type="containsText" dxfId="3196" priority="9907" operator="containsText" text="Sim">
      <formula>NOT(ISERROR(SEARCH("Sim",P84)))</formula>
    </cfRule>
    <cfRule type="containsText" dxfId="3195" priority="9914" operator="containsText" text="Sim">
      <formula>NOT(ISERROR(SEARCH("Sim",P84)))</formula>
    </cfRule>
    <cfRule type="containsText" dxfId="3194" priority="9921" operator="containsText" text="Sim">
      <formula>NOT(ISERROR(SEARCH("Sim",P84)))</formula>
    </cfRule>
    <cfRule type="containsText" dxfId="3193" priority="9928" operator="containsText" text="Sim">
      <formula>NOT(ISERROR(SEARCH("Sim",P84)))</formula>
    </cfRule>
    <cfRule type="containsText" dxfId="3192" priority="9942" operator="containsText" text="Sim">
      <formula>NOT(ISERROR(SEARCH("Sim",P84)))</formula>
    </cfRule>
    <cfRule type="containsText" dxfId="3191" priority="9949" operator="containsText" text="Sim">
      <formula>NOT(ISERROR(SEARCH("Sim",P84)))</formula>
    </cfRule>
    <cfRule type="containsText" dxfId="3190" priority="9970" operator="containsText" text="Sim">
      <formula>NOT(ISERROR(SEARCH("Sim",P84)))</formula>
    </cfRule>
    <cfRule type="containsText" dxfId="3189" priority="9578" operator="containsText" text="Sim">
      <formula>NOT(ISERROR(SEARCH("Sim",P84)))</formula>
    </cfRule>
    <cfRule type="containsText" dxfId="3188" priority="10005" operator="containsText" text="Sim">
      <formula>NOT(ISERROR(SEARCH("Sim",P84)))</formula>
    </cfRule>
    <cfRule type="containsText" dxfId="3187" priority="10047" operator="containsText" text="Sim">
      <formula>NOT(ISERROR(SEARCH("Sim",P84)))</formula>
    </cfRule>
    <cfRule type="containsText" dxfId="3186" priority="10075" operator="containsText" text="Sim">
      <formula>NOT(ISERROR(SEARCH("Sim",P84)))</formula>
    </cfRule>
    <cfRule type="containsText" dxfId="3185" priority="10117" operator="containsText" text="Sim">
      <formula>NOT(ISERROR(SEARCH("Sim",P84)))</formula>
    </cfRule>
    <cfRule type="containsText" dxfId="3184" priority="9613" operator="containsText" text="Sim">
      <formula>NOT(ISERROR(SEARCH("Sim",P84)))</formula>
    </cfRule>
    <cfRule type="containsText" dxfId="3183" priority="10201" operator="containsText" text="Sim">
      <formula>NOT(ISERROR(SEARCH("Sim",P84)))</formula>
    </cfRule>
    <cfRule type="containsText" dxfId="3182" priority="9634" operator="containsText" text="Sim">
      <formula>NOT(ISERROR(SEARCH("Sim",P84)))</formula>
    </cfRule>
    <cfRule type="containsText" dxfId="3181" priority="10278" operator="containsText" text="Sim">
      <formula>NOT(ISERROR(SEARCH("Sim",P84)))</formula>
    </cfRule>
  </conditionalFormatting>
  <conditionalFormatting sqref="P85">
    <cfRule type="containsText" dxfId="3180" priority="10026" operator="containsText" text="Sim">
      <formula>NOT(ISERROR(SEARCH("Sim",P85)))</formula>
    </cfRule>
    <cfRule type="containsText" dxfId="3179" priority="10138" operator="containsText" text="Sim">
      <formula>NOT(ISERROR(SEARCH("Sim",P85)))</formula>
    </cfRule>
    <cfRule type="containsText" dxfId="3178" priority="10040" operator="containsText" text="Sim">
      <formula>NOT(ISERROR(SEARCH("Sim",P85)))</formula>
    </cfRule>
    <cfRule type="containsText" dxfId="3177" priority="9998" operator="containsText" text="Sim">
      <formula>NOT(ISERROR(SEARCH("Sim",P85)))</formula>
    </cfRule>
    <cfRule type="containsText" dxfId="3176" priority="10159" operator="containsText" text="Sim">
      <formula>NOT(ISERROR(SEARCH("Sim",P85)))</formula>
    </cfRule>
    <cfRule type="containsText" dxfId="3175" priority="10173" operator="containsText" text="Sim">
      <formula>NOT(ISERROR(SEARCH("Sim",P85)))</formula>
    </cfRule>
    <cfRule type="containsText" dxfId="3174" priority="10068" operator="containsText" text="Sim">
      <formula>NOT(ISERROR(SEARCH("Sim",P85)))</formula>
    </cfRule>
    <cfRule type="containsText" dxfId="3173" priority="9963" operator="containsText" text="Sim">
      <formula>NOT(ISERROR(SEARCH("Sim",P85)))</formula>
    </cfRule>
    <cfRule type="containsText" dxfId="3172" priority="10110" operator="containsText" text="Sim">
      <formula>NOT(ISERROR(SEARCH("Sim",P85)))</formula>
    </cfRule>
    <cfRule type="containsText" dxfId="3171" priority="10194" operator="containsText" text="Sim">
      <formula>NOT(ISERROR(SEARCH("Sim",P85)))</formula>
    </cfRule>
    <cfRule type="containsText" dxfId="3170" priority="10243" operator="containsText" text="Sim">
      <formula>NOT(ISERROR(SEARCH("Sim",P85)))</formula>
    </cfRule>
    <cfRule type="containsText" dxfId="3169" priority="10271" operator="containsText" text="Sim">
      <formula>NOT(ISERROR(SEARCH("Sim",P85)))</formula>
    </cfRule>
    <cfRule type="containsText" dxfId="3168" priority="10257" operator="containsText" text="Sim">
      <formula>NOT(ISERROR(SEARCH("Sim",P85)))</formula>
    </cfRule>
    <cfRule type="containsText" dxfId="3167" priority="10334" operator="containsText" text="Sim">
      <formula>NOT(ISERROR(SEARCH("Sim",P85)))</formula>
    </cfRule>
    <cfRule type="containsText" dxfId="3166" priority="10222" operator="containsText" text="Sim">
      <formula>NOT(ISERROR(SEARCH("Sim",P85)))</formula>
    </cfRule>
  </conditionalFormatting>
  <conditionalFormatting sqref="P86">
    <cfRule type="containsText" dxfId="3165" priority="10103" operator="containsText" text="Sim">
      <formula>NOT(ISERROR(SEARCH("Sim",P86)))</formula>
    </cfRule>
    <cfRule type="containsText" dxfId="3164" priority="9991" operator="containsText" text="Sim">
      <formula>NOT(ISERROR(SEARCH("Sim",P86)))</formula>
    </cfRule>
    <cfRule type="containsText" dxfId="3163" priority="10131" operator="containsText" text="Sim">
      <formula>NOT(ISERROR(SEARCH("Sim",P86)))</formula>
    </cfRule>
    <cfRule type="containsText" dxfId="3162" priority="10145" operator="containsText" text="Sim">
      <formula>NOT(ISERROR(SEARCH("Sim",P86)))</formula>
    </cfRule>
    <cfRule type="containsText" dxfId="3161" priority="10152" operator="containsText" text="Sim">
      <formula>NOT(ISERROR(SEARCH("Sim",P86)))</formula>
    </cfRule>
    <cfRule type="containsText" dxfId="3160" priority="10166" operator="containsText" text="Sim">
      <formula>NOT(ISERROR(SEARCH("Sim",P86)))</formula>
    </cfRule>
    <cfRule type="containsText" dxfId="3159" priority="10061" operator="containsText" text="Sim">
      <formula>NOT(ISERROR(SEARCH("Sim",P86)))</formula>
    </cfRule>
    <cfRule type="containsText" dxfId="3158" priority="10180" operator="containsText" text="Sim">
      <formula>NOT(ISERROR(SEARCH("Sim",P86)))</formula>
    </cfRule>
    <cfRule type="containsText" dxfId="3157" priority="10187" operator="containsText" text="Sim">
      <formula>NOT(ISERROR(SEARCH("Sim",P86)))</formula>
    </cfRule>
    <cfRule type="containsText" dxfId="3156" priority="10033" operator="containsText" text="Sim">
      <formula>NOT(ISERROR(SEARCH("Sim",P86)))</formula>
    </cfRule>
    <cfRule type="containsText" dxfId="3155" priority="9956" operator="containsText" text="Sim">
      <formula>NOT(ISERROR(SEARCH("Sim",P86)))</formula>
    </cfRule>
    <cfRule type="containsText" dxfId="3154" priority="10264" operator="containsText" text="Sim">
      <formula>NOT(ISERROR(SEARCH("Sim",P86)))</formula>
    </cfRule>
    <cfRule type="containsText" dxfId="3153" priority="10012" operator="containsText" text="Sim">
      <formula>NOT(ISERROR(SEARCH("Sim",P86)))</formula>
    </cfRule>
    <cfRule type="containsText" dxfId="3152" priority="10215" operator="containsText" text="Sim">
      <formula>NOT(ISERROR(SEARCH("Sim",P86)))</formula>
    </cfRule>
    <cfRule type="containsText" dxfId="3151" priority="10054" operator="containsText" text="Sim">
      <formula>NOT(ISERROR(SEARCH("Sim",P86)))</formula>
    </cfRule>
    <cfRule type="containsText" dxfId="3150" priority="10019" operator="containsText" text="Sim">
      <formula>NOT(ISERROR(SEARCH("Sim",P86)))</formula>
    </cfRule>
    <cfRule type="containsText" dxfId="3149" priority="10285" operator="containsText" text="Sim">
      <formula>NOT(ISERROR(SEARCH("Sim",P86)))</formula>
    </cfRule>
    <cfRule type="containsText" dxfId="3148" priority="10292" operator="containsText" text="Sim">
      <formula>NOT(ISERROR(SEARCH("Sim",P86)))</formula>
    </cfRule>
    <cfRule type="containsText" dxfId="3147" priority="10299" operator="containsText" text="Sim">
      <formula>NOT(ISERROR(SEARCH("Sim",P86)))</formula>
    </cfRule>
    <cfRule type="containsText" dxfId="3146" priority="10082" operator="containsText" text="Sim">
      <formula>NOT(ISERROR(SEARCH("Sim",P86)))</formula>
    </cfRule>
    <cfRule type="containsText" dxfId="3145" priority="10236" operator="containsText" text="Sim">
      <formula>NOT(ISERROR(SEARCH("Sim",P86)))</formula>
    </cfRule>
    <cfRule type="containsText" dxfId="3144" priority="10474" operator="containsText" text="Sim">
      <formula>NOT(ISERROR(SEARCH("Sim",P86)))</formula>
    </cfRule>
    <cfRule type="containsText" dxfId="3143" priority="10327" operator="containsText" text="Sim">
      <formula>NOT(ISERROR(SEARCH("Sim",P86)))</formula>
    </cfRule>
    <cfRule type="containsText" dxfId="3142" priority="10089" operator="containsText" text="Sim">
      <formula>NOT(ISERROR(SEARCH("Sim",P86)))</formula>
    </cfRule>
    <cfRule type="containsText" dxfId="3141" priority="10250" operator="containsText" text="Sim">
      <formula>NOT(ISERROR(SEARCH("Sim",P86)))</formula>
    </cfRule>
    <cfRule type="containsText" dxfId="3140" priority="10096" operator="containsText" text="Sim">
      <formula>NOT(ISERROR(SEARCH("Sim",P86)))</formula>
    </cfRule>
    <cfRule type="containsText" dxfId="3139" priority="10565" operator="containsText" text="Sim">
      <formula>NOT(ISERROR(SEARCH("Sim",P86)))</formula>
    </cfRule>
    <cfRule type="containsText" dxfId="3138" priority="10229" operator="containsText" text="Sim">
      <formula>NOT(ISERROR(SEARCH("Sim",P86)))</formula>
    </cfRule>
  </conditionalFormatting>
  <conditionalFormatting sqref="P87">
    <cfRule type="containsText" dxfId="3137" priority="10397" operator="containsText" text="Sim">
      <formula>NOT(ISERROR(SEARCH("Sim",P87)))</formula>
    </cfRule>
    <cfRule type="containsText" dxfId="3136" priority="10425" operator="containsText" text="Sim">
      <formula>NOT(ISERROR(SEARCH("Sim",P87)))</formula>
    </cfRule>
    <cfRule type="containsText" dxfId="3135" priority="10467" operator="containsText" text="Sim">
      <formula>NOT(ISERROR(SEARCH("Sim",P87)))</formula>
    </cfRule>
    <cfRule type="containsText" dxfId="3134" priority="10558" operator="containsText" text="Sim">
      <formula>NOT(ISERROR(SEARCH("Sim",P87)))</formula>
    </cfRule>
    <cfRule type="containsText" dxfId="3133" priority="10320" operator="containsText" text="Sim">
      <formula>NOT(ISERROR(SEARCH("Sim",P87)))</formula>
    </cfRule>
    <cfRule type="containsText" dxfId="3132" priority="10705" operator="containsText" text="Sim">
      <formula>NOT(ISERROR(SEARCH("Sim",P87)))</formula>
    </cfRule>
    <cfRule type="containsText" dxfId="3131" priority="10355" operator="containsText" text="Sim">
      <formula>NOT(ISERROR(SEARCH("Sim",P87)))</formula>
    </cfRule>
  </conditionalFormatting>
  <conditionalFormatting sqref="P88">
    <cfRule type="containsText" dxfId="3130" priority="10698" operator="containsText" text="Sim">
      <formula>NOT(ISERROR(SEARCH("Sim",P88)))</formula>
    </cfRule>
    <cfRule type="containsText" dxfId="3129" priority="10523" operator="containsText" text="Sim">
      <formula>NOT(ISERROR(SEARCH("Sim",P88)))</formula>
    </cfRule>
    <cfRule type="containsText" dxfId="3128" priority="10586" operator="containsText" text="Sim">
      <formula>NOT(ISERROR(SEARCH("Sim",P88)))</formula>
    </cfRule>
    <cfRule type="containsText" dxfId="3127" priority="10313" operator="containsText" text="Sim">
      <formula>NOT(ISERROR(SEARCH("Sim",P88)))</formula>
    </cfRule>
    <cfRule type="containsText" dxfId="3126" priority="10390" operator="containsText" text="Sim">
      <formula>NOT(ISERROR(SEARCH("Sim",P88)))</formula>
    </cfRule>
    <cfRule type="containsText" dxfId="3125" priority="10656" operator="containsText" text="Sim">
      <formula>NOT(ISERROR(SEARCH("Sim",P88)))</formula>
    </cfRule>
    <cfRule type="containsText" dxfId="3124" priority="10460" operator="containsText" text="Sim">
      <formula>NOT(ISERROR(SEARCH("Sim",P88)))</formula>
    </cfRule>
    <cfRule type="containsText" dxfId="3123" priority="10551" operator="containsText" text="Sim">
      <formula>NOT(ISERROR(SEARCH("Sim",P88)))</formula>
    </cfRule>
    <cfRule type="containsText" dxfId="3122" priority="10418" operator="containsText" text="Sim">
      <formula>NOT(ISERROR(SEARCH("Sim",P88)))</formula>
    </cfRule>
    <cfRule type="containsText" dxfId="3121" priority="10348" operator="containsText" text="Sim">
      <formula>NOT(ISERROR(SEARCH("Sim",P88)))</formula>
    </cfRule>
    <cfRule type="containsText" dxfId="3120" priority="10488" operator="containsText" text="Sim">
      <formula>NOT(ISERROR(SEARCH("Sim",P88)))</formula>
    </cfRule>
    <cfRule type="containsText" dxfId="3119" priority="10376" operator="containsText" text="Sim">
      <formula>NOT(ISERROR(SEARCH("Sim",P88)))</formula>
    </cfRule>
    <cfRule type="containsText" dxfId="3118" priority="10628" operator="containsText" text="Sim">
      <formula>NOT(ISERROR(SEARCH("Sim",P88)))</formula>
    </cfRule>
    <cfRule type="containsText" dxfId="3117" priority="10509" operator="containsText" text="Sim">
      <formula>NOT(ISERROR(SEARCH("Sim",P88)))</formula>
    </cfRule>
  </conditionalFormatting>
  <conditionalFormatting sqref="P89">
    <cfRule type="containsText" dxfId="3116" priority="10621" operator="containsText" text="Sim">
      <formula>NOT(ISERROR(SEARCH("Sim",P89)))</formula>
    </cfRule>
    <cfRule type="containsText" dxfId="3115" priority="10649" operator="containsText" text="Sim">
      <formula>NOT(ISERROR(SEARCH("Sim",P89)))</formula>
    </cfRule>
    <cfRule type="containsText" dxfId="3114" priority="10306" operator="containsText" text="Sim">
      <formula>NOT(ISERROR(SEARCH("Sim",P89)))</formula>
    </cfRule>
    <cfRule type="containsText" dxfId="3113" priority="10341" operator="containsText" text="Sim">
      <formula>NOT(ISERROR(SEARCH("Sim",P89)))</formula>
    </cfRule>
    <cfRule type="containsText" dxfId="3112" priority="10453" operator="containsText" text="Sim">
      <formula>NOT(ISERROR(SEARCH("Sim",P89)))</formula>
    </cfRule>
    <cfRule type="containsText" dxfId="3111" priority="10432" operator="containsText" text="Sim">
      <formula>NOT(ISERROR(SEARCH("Sim",P89)))</formula>
    </cfRule>
    <cfRule type="containsText" dxfId="3110" priority="10481" operator="containsText" text="Sim">
      <formula>NOT(ISERROR(SEARCH("Sim",P89)))</formula>
    </cfRule>
    <cfRule type="containsText" dxfId="3109" priority="10495" operator="containsText" text="Sim">
      <formula>NOT(ISERROR(SEARCH("Sim",P89)))</formula>
    </cfRule>
    <cfRule type="containsText" dxfId="3108" priority="10502" operator="containsText" text="Sim">
      <formula>NOT(ISERROR(SEARCH("Sim",P89)))</formula>
    </cfRule>
    <cfRule type="containsText" dxfId="3107" priority="10516" operator="containsText" text="Sim">
      <formula>NOT(ISERROR(SEARCH("Sim",P89)))</formula>
    </cfRule>
    <cfRule type="containsText" dxfId="3106" priority="10530" operator="containsText" text="Sim">
      <formula>NOT(ISERROR(SEARCH("Sim",P89)))</formula>
    </cfRule>
    <cfRule type="containsText" dxfId="3105" priority="10362" operator="containsText" text="Sim">
      <formula>NOT(ISERROR(SEARCH("Sim",P89)))</formula>
    </cfRule>
    <cfRule type="containsText" dxfId="3104" priority="10544" operator="containsText" text="Sim">
      <formula>NOT(ISERROR(SEARCH("Sim",P89)))</formula>
    </cfRule>
    <cfRule type="containsText" dxfId="3103" priority="10439" operator="containsText" text="Sim">
      <formula>NOT(ISERROR(SEARCH("Sim",P89)))</formula>
    </cfRule>
    <cfRule type="containsText" dxfId="3102" priority="10411" operator="containsText" text="Sim">
      <formula>NOT(ISERROR(SEARCH("Sim",P89)))</formula>
    </cfRule>
    <cfRule type="containsText" dxfId="3101" priority="10404" operator="containsText" text="Sim">
      <formula>NOT(ISERROR(SEARCH("Sim",P89)))</formula>
    </cfRule>
    <cfRule type="containsText" dxfId="3100" priority="10579" operator="containsText" text="Sim">
      <formula>NOT(ISERROR(SEARCH("Sim",P89)))</formula>
    </cfRule>
    <cfRule type="containsText" dxfId="3099" priority="10691" operator="containsText" text="Sim">
      <formula>NOT(ISERROR(SEARCH("Sim",P89)))</formula>
    </cfRule>
    <cfRule type="containsText" dxfId="3098" priority="10446" operator="containsText" text="Sim">
      <formula>NOT(ISERROR(SEARCH("Sim",P89)))</formula>
    </cfRule>
    <cfRule type="containsText" dxfId="3097" priority="10607" operator="containsText" text="Sim">
      <formula>NOT(ISERROR(SEARCH("Sim",P89)))</formula>
    </cfRule>
    <cfRule type="containsText" dxfId="3096" priority="10754" operator="containsText" text="Sim">
      <formula>NOT(ISERROR(SEARCH("Sim",P89)))</formula>
    </cfRule>
    <cfRule type="containsText" dxfId="3095" priority="10719" operator="containsText" text="Sim">
      <formula>NOT(ISERROR(SEARCH("Sim",P89)))</formula>
    </cfRule>
    <cfRule type="containsText" dxfId="3094" priority="10383" operator="containsText" text="Sim">
      <formula>NOT(ISERROR(SEARCH("Sim",P89)))</formula>
    </cfRule>
    <cfRule type="containsText" dxfId="3093" priority="10369" operator="containsText" text="Sim">
      <formula>NOT(ISERROR(SEARCH("Sim",P89)))</formula>
    </cfRule>
    <cfRule type="containsText" dxfId="3092" priority="10740" operator="containsText" text="Sim">
      <formula>NOT(ISERROR(SEARCH("Sim",P89)))</formula>
    </cfRule>
  </conditionalFormatting>
  <conditionalFormatting sqref="P90">
    <cfRule type="containsText" dxfId="3091" priority="10670" operator="containsText" text="Sim">
      <formula>NOT(ISERROR(SEARCH("Sim",P90)))</formula>
    </cfRule>
    <cfRule type="containsText" dxfId="3090" priority="10537" operator="containsText" text="Sim">
      <formula>NOT(ISERROR(SEARCH("Sim",P90)))</formula>
    </cfRule>
    <cfRule type="containsText" dxfId="3089" priority="10572" operator="containsText" text="Sim">
      <formula>NOT(ISERROR(SEARCH("Sim",P90)))</formula>
    </cfRule>
    <cfRule type="containsText" dxfId="3088" priority="10593" operator="containsText" text="Sim">
      <formula>NOT(ISERROR(SEARCH("Sim",P90)))</formula>
    </cfRule>
    <cfRule type="containsText" dxfId="3087" priority="10600" operator="containsText" text="Sim">
      <formula>NOT(ISERROR(SEARCH("Sim",P90)))</formula>
    </cfRule>
    <cfRule type="containsText" dxfId="3086" priority="10614" operator="containsText" text="Sim">
      <formula>NOT(ISERROR(SEARCH("Sim",P90)))</formula>
    </cfRule>
    <cfRule type="containsText" dxfId="3085" priority="10635" operator="containsText" text="Sim">
      <formula>NOT(ISERROR(SEARCH("Sim",P90)))</formula>
    </cfRule>
    <cfRule type="containsText" dxfId="3084" priority="10642" operator="containsText" text="Sim">
      <formula>NOT(ISERROR(SEARCH("Sim",P90)))</formula>
    </cfRule>
    <cfRule type="containsText" dxfId="3083" priority="10663" operator="containsText" text="Sim">
      <formula>NOT(ISERROR(SEARCH("Sim",P90)))</formula>
    </cfRule>
    <cfRule type="containsText" dxfId="3082" priority="10677" operator="containsText" text="Sim">
      <formula>NOT(ISERROR(SEARCH("Sim",P90)))</formula>
    </cfRule>
    <cfRule type="containsText" dxfId="3081" priority="10684" operator="containsText" text="Sim">
      <formula>NOT(ISERROR(SEARCH("Sim",P90)))</formula>
    </cfRule>
    <cfRule type="containsText" dxfId="3080" priority="10712" operator="containsText" text="Sim">
      <formula>NOT(ISERROR(SEARCH("Sim",P90)))</formula>
    </cfRule>
    <cfRule type="containsText" dxfId="3079" priority="10726" operator="containsText" text="Sim">
      <formula>NOT(ISERROR(SEARCH("Sim",P90)))</formula>
    </cfRule>
    <cfRule type="containsText" dxfId="3078" priority="10733" operator="containsText" text="Sim">
      <formula>NOT(ISERROR(SEARCH("Sim",P90)))</formula>
    </cfRule>
    <cfRule type="containsText" dxfId="3077" priority="10747" operator="containsText" text="Sim">
      <formula>NOT(ISERROR(SEARCH("Sim",P90)))</formula>
    </cfRule>
    <cfRule type="containsText" dxfId="3076" priority="10789" operator="containsText" text="Sim">
      <formula>NOT(ISERROR(SEARCH("Sim",P90)))</formula>
    </cfRule>
  </conditionalFormatting>
  <conditionalFormatting sqref="P91">
    <cfRule type="containsText" dxfId="3075" priority="10782" operator="containsText" text="Sim">
      <formula>NOT(ISERROR(SEARCH("Sim",P91)))</formula>
    </cfRule>
    <cfRule type="containsText" dxfId="3074" priority="10929" operator="containsText" text="Sim">
      <formula>NOT(ISERROR(SEARCH("Sim",P91)))</formula>
    </cfRule>
  </conditionalFormatting>
  <conditionalFormatting sqref="P92">
    <cfRule type="containsText" dxfId="3073" priority="10775" operator="containsText" text="Sim">
      <formula>NOT(ISERROR(SEARCH("Sim",P92)))</formula>
    </cfRule>
    <cfRule type="containsText" dxfId="3072" priority="10810" operator="containsText" text="Sim">
      <formula>NOT(ISERROR(SEARCH("Sim",P92)))</formula>
    </cfRule>
    <cfRule type="containsText" dxfId="3071" priority="10880" operator="containsText" text="Sim">
      <formula>NOT(ISERROR(SEARCH("Sim",P92)))</formula>
    </cfRule>
    <cfRule type="containsText" dxfId="3070" priority="10922" operator="containsText" text="Sim">
      <formula>NOT(ISERROR(SEARCH("Sim",P92)))</formula>
    </cfRule>
    <cfRule type="containsText" dxfId="3069" priority="10852" operator="containsText" text="Sim">
      <formula>NOT(ISERROR(SEARCH("Sim",P92)))</formula>
    </cfRule>
  </conditionalFormatting>
  <conditionalFormatting sqref="P93">
    <cfRule type="containsText" dxfId="3068" priority="10964" operator="containsText" text="Sim">
      <formula>NOT(ISERROR(SEARCH("Sim",P93)))</formula>
    </cfRule>
    <cfRule type="containsText" dxfId="3067" priority="10768" operator="containsText" text="Sim">
      <formula>NOT(ISERROR(SEARCH("Sim",P93)))</formula>
    </cfRule>
    <cfRule type="containsText" dxfId="3066" priority="10978" operator="containsText" text="Sim">
      <formula>NOT(ISERROR(SEARCH("Sim",P93)))</formula>
    </cfRule>
    <cfRule type="containsText" dxfId="3065" priority="10943" operator="containsText" text="Sim">
      <formula>NOT(ISERROR(SEARCH("Sim",P93)))</formula>
    </cfRule>
    <cfRule type="containsText" dxfId="3064" priority="10803" operator="containsText" text="Sim">
      <formula>NOT(ISERROR(SEARCH("Sim",P93)))</formula>
    </cfRule>
    <cfRule type="containsText" dxfId="3063" priority="10915" operator="containsText" text="Sim">
      <formula>NOT(ISERROR(SEARCH("Sim",P93)))</formula>
    </cfRule>
    <cfRule type="containsText" dxfId="3062" priority="10873" operator="containsText" text="Sim">
      <formula>NOT(ISERROR(SEARCH("Sim",P93)))</formula>
    </cfRule>
    <cfRule type="containsText" dxfId="3061" priority="10831" operator="containsText" text="Sim">
      <formula>NOT(ISERROR(SEARCH("Sim",P93)))</formula>
    </cfRule>
    <cfRule type="containsText" dxfId="3060" priority="10845" operator="containsText" text="Sim">
      <formula>NOT(ISERROR(SEARCH("Sim",P93)))</formula>
    </cfRule>
  </conditionalFormatting>
  <conditionalFormatting sqref="P94">
    <cfRule type="containsText" dxfId="3059" priority="10887" operator="containsText" text="Sim">
      <formula>NOT(ISERROR(SEARCH("Sim",P94)))</formula>
    </cfRule>
    <cfRule type="containsText" dxfId="3058" priority="10894" operator="containsText" text="Sim">
      <formula>NOT(ISERROR(SEARCH("Sim",P94)))</formula>
    </cfRule>
    <cfRule type="containsText" dxfId="3057" priority="10901" operator="containsText" text="Sim">
      <formula>NOT(ISERROR(SEARCH("Sim",P94)))</formula>
    </cfRule>
    <cfRule type="containsText" dxfId="3056" priority="10908" operator="containsText" text="Sim">
      <formula>NOT(ISERROR(SEARCH("Sim",P94)))</formula>
    </cfRule>
    <cfRule type="containsText" dxfId="3055" priority="10936" operator="containsText" text="Sim">
      <formula>NOT(ISERROR(SEARCH("Sim",P94)))</formula>
    </cfRule>
    <cfRule type="containsText" dxfId="3054" priority="10950" operator="containsText" text="Sim">
      <formula>NOT(ISERROR(SEARCH("Sim",P94)))</formula>
    </cfRule>
    <cfRule type="containsText" dxfId="3053" priority="10957" operator="containsText" text="Sim">
      <formula>NOT(ISERROR(SEARCH("Sim",P94)))</formula>
    </cfRule>
    <cfRule type="containsText" dxfId="3052" priority="10971" operator="containsText" text="Sim">
      <formula>NOT(ISERROR(SEARCH("Sim",P94)))</formula>
    </cfRule>
    <cfRule type="containsText" dxfId="3051" priority="10761" operator="containsText" text="Sim">
      <formula>NOT(ISERROR(SEARCH("Sim",P94)))</formula>
    </cfRule>
    <cfRule type="containsText" dxfId="3050" priority="10796" operator="containsText" text="Sim">
      <formula>NOT(ISERROR(SEARCH("Sim",P94)))</formula>
    </cfRule>
    <cfRule type="containsText" dxfId="3049" priority="10824" operator="containsText" text="Sim">
      <formula>NOT(ISERROR(SEARCH("Sim",P94)))</formula>
    </cfRule>
    <cfRule type="containsText" dxfId="3048" priority="10866" operator="containsText" text="Sim">
      <formula>NOT(ISERROR(SEARCH("Sim",P94)))</formula>
    </cfRule>
    <cfRule type="containsText" dxfId="3047" priority="10859" operator="containsText" text="Sim">
      <formula>NOT(ISERROR(SEARCH("Sim",P94)))</formula>
    </cfRule>
    <cfRule type="containsText" dxfId="3046" priority="10838" operator="containsText" text="Sim">
      <formula>NOT(ISERROR(SEARCH("Sim",P94)))</formula>
    </cfRule>
    <cfRule type="containsText" dxfId="3045" priority="10817" operator="containsText" text="Sim">
      <formula>NOT(ISERROR(SEARCH("Sim",P94)))</formula>
    </cfRule>
  </conditionalFormatting>
  <conditionalFormatting sqref="P95">
    <cfRule type="containsText" dxfId="3044" priority="11013" operator="containsText" text="Sim">
      <formula>NOT(ISERROR(SEARCH("Sim",P95)))</formula>
    </cfRule>
  </conditionalFormatting>
  <conditionalFormatting sqref="P96">
    <cfRule type="containsText" dxfId="3043" priority="11006" operator="containsText" text="Sim">
      <formula>NOT(ISERROR(SEARCH("Sim",P96)))</formula>
    </cfRule>
    <cfRule type="containsText" dxfId="3042" priority="11160" operator="containsText" text="Sim">
      <formula>NOT(ISERROR(SEARCH("Sim",P96)))</formula>
    </cfRule>
  </conditionalFormatting>
  <conditionalFormatting sqref="P97">
    <cfRule type="containsText" dxfId="3041" priority="10999" operator="containsText" text="Sim">
      <formula>NOT(ISERROR(SEARCH("Sim",P97)))</formula>
    </cfRule>
    <cfRule type="containsText" dxfId="3040" priority="11034" operator="containsText" text="Sim">
      <formula>NOT(ISERROR(SEARCH("Sim",P97)))</formula>
    </cfRule>
    <cfRule type="containsText" dxfId="3039" priority="11076" operator="containsText" text="Sim">
      <formula>NOT(ISERROR(SEARCH("Sim",P97)))</formula>
    </cfRule>
    <cfRule type="containsText" dxfId="3038" priority="11104" operator="containsText" text="Sim">
      <formula>NOT(ISERROR(SEARCH("Sim",P97)))</formula>
    </cfRule>
    <cfRule type="containsText" dxfId="3037" priority="11153" operator="containsText" text="Sim">
      <formula>NOT(ISERROR(SEARCH("Sim",P97)))</formula>
    </cfRule>
  </conditionalFormatting>
  <conditionalFormatting sqref="P98">
    <cfRule type="containsText" dxfId="3036" priority="11027" operator="containsText" text="Sim">
      <formula>NOT(ISERROR(SEARCH("Sim",P98)))</formula>
    </cfRule>
    <cfRule type="containsText" dxfId="3035" priority="11055" operator="containsText" text="Sim">
      <formula>NOT(ISERROR(SEARCH("Sim",P98)))</formula>
    </cfRule>
    <cfRule type="containsText" dxfId="3034" priority="11069" operator="containsText" text="Sim">
      <formula>NOT(ISERROR(SEARCH("Sim",P98)))</formula>
    </cfRule>
    <cfRule type="containsText" dxfId="3033" priority="11097" operator="containsText" text="Sim">
      <formula>NOT(ISERROR(SEARCH("Sim",P98)))</formula>
    </cfRule>
    <cfRule type="containsText" dxfId="3032" priority="11146" operator="containsText" text="Sim">
      <formula>NOT(ISERROR(SEARCH("Sim",P98)))</formula>
    </cfRule>
    <cfRule type="containsText" dxfId="3031" priority="11181" operator="containsText" text="Sim">
      <formula>NOT(ISERROR(SEARCH("Sim",P98)))</formula>
    </cfRule>
    <cfRule type="containsText" dxfId="3030" priority="11223" operator="containsText" text="Sim">
      <formula>NOT(ISERROR(SEARCH("Sim",P98)))</formula>
    </cfRule>
    <cfRule type="containsText" dxfId="3029" priority="11251" operator="containsText" text="Sim">
      <formula>NOT(ISERROR(SEARCH("Sim",P98)))</formula>
    </cfRule>
    <cfRule type="containsText" dxfId="3028" priority="10992" operator="containsText" text="Sim">
      <formula>NOT(ISERROR(SEARCH("Sim",P98)))</formula>
    </cfRule>
  </conditionalFormatting>
  <conditionalFormatting sqref="P99">
    <cfRule type="containsText" dxfId="3027" priority="10985" operator="containsText" text="Sim">
      <formula>NOT(ISERROR(SEARCH("Sim",P99)))</formula>
    </cfRule>
    <cfRule type="containsText" dxfId="3026" priority="11041" operator="containsText" text="Sim">
      <formula>NOT(ISERROR(SEARCH("Sim",P99)))</formula>
    </cfRule>
    <cfRule type="containsText" dxfId="3025" priority="11048" operator="containsText" text="Sim">
      <formula>NOT(ISERROR(SEARCH("Sim",P99)))</formula>
    </cfRule>
    <cfRule type="containsText" dxfId="3024" priority="11062" operator="containsText" text="Sim">
      <formula>NOT(ISERROR(SEARCH("Sim",P99)))</formula>
    </cfRule>
    <cfRule type="containsText" dxfId="3023" priority="11083" operator="containsText" text="Sim">
      <formula>NOT(ISERROR(SEARCH("Sim",P99)))</formula>
    </cfRule>
    <cfRule type="containsText" dxfId="3022" priority="11111" operator="containsText" text="Sim">
      <formula>NOT(ISERROR(SEARCH("Sim",P99)))</formula>
    </cfRule>
    <cfRule type="containsText" dxfId="3021" priority="11020" operator="containsText" text="Sim">
      <formula>NOT(ISERROR(SEARCH("Sim",P99)))</formula>
    </cfRule>
    <cfRule type="containsText" dxfId="3020" priority="11125" operator="containsText" text="Sim">
      <formula>NOT(ISERROR(SEARCH("Sim",P99)))</formula>
    </cfRule>
    <cfRule type="containsText" dxfId="3019" priority="11139" operator="containsText" text="Sim">
      <formula>NOT(ISERROR(SEARCH("Sim",P99)))</formula>
    </cfRule>
    <cfRule type="containsText" dxfId="3018" priority="11090" operator="containsText" text="Sim">
      <formula>NOT(ISERROR(SEARCH("Sim",P99)))</formula>
    </cfRule>
    <cfRule type="containsText" dxfId="3017" priority="11174" operator="containsText" text="Sim">
      <formula>NOT(ISERROR(SEARCH("Sim",P99)))</formula>
    </cfRule>
    <cfRule type="containsText" dxfId="3016" priority="11202" operator="containsText" text="Sim">
      <formula>NOT(ISERROR(SEARCH("Sim",P99)))</formula>
    </cfRule>
    <cfRule type="containsText" dxfId="3015" priority="11216" operator="containsText" text="Sim">
      <formula>NOT(ISERROR(SEARCH("Sim",P99)))</formula>
    </cfRule>
    <cfRule type="containsText" dxfId="3014" priority="11244" operator="containsText" text="Sim">
      <formula>NOT(ISERROR(SEARCH("Sim",P99)))</formula>
    </cfRule>
    <cfRule type="containsText" dxfId="3013" priority="11118" operator="containsText" text="Sim">
      <formula>NOT(ISERROR(SEARCH("Sim",P99)))</formula>
    </cfRule>
  </conditionalFormatting>
  <conditionalFormatting sqref="P100">
    <cfRule type="containsText" dxfId="3012" priority="11132" operator="containsText" text="Sim">
      <formula>NOT(ISERROR(SEARCH("Sim",P100)))</formula>
    </cfRule>
    <cfRule type="containsText" dxfId="3011" priority="11230" operator="containsText" text="Sim">
      <formula>NOT(ISERROR(SEARCH("Sim",P100)))</formula>
    </cfRule>
    <cfRule type="containsText" dxfId="3010" priority="11237" operator="containsText" text="Sim">
      <formula>NOT(ISERROR(SEARCH("Sim",P100)))</formula>
    </cfRule>
    <cfRule type="containsText" dxfId="3009" priority="11188" operator="containsText" text="Sim">
      <formula>NOT(ISERROR(SEARCH("Sim",P100)))</formula>
    </cfRule>
    <cfRule type="containsText" dxfId="3008" priority="11167" operator="containsText" text="Sim">
      <formula>NOT(ISERROR(SEARCH("Sim",P100)))</formula>
    </cfRule>
    <cfRule type="containsText" dxfId="3007" priority="11258" operator="containsText" text="Sim">
      <formula>NOT(ISERROR(SEARCH("Sim",P100)))</formula>
    </cfRule>
    <cfRule type="containsText" dxfId="3006" priority="11265" operator="containsText" text="Sim">
      <formula>NOT(ISERROR(SEARCH("Sim",P100)))</formula>
    </cfRule>
    <cfRule type="containsText" dxfId="3005" priority="11300" operator="containsText" text="Sim">
      <formula>NOT(ISERROR(SEARCH("Sim",P100)))</formula>
    </cfRule>
    <cfRule type="containsText" dxfId="3004" priority="11209" operator="containsText" text="Sim">
      <formula>NOT(ISERROR(SEARCH("Sim",P100)))</formula>
    </cfRule>
    <cfRule type="containsText" dxfId="3003" priority="11195" operator="containsText" text="Sim">
      <formula>NOT(ISERROR(SEARCH("Sim",P100)))</formula>
    </cfRule>
  </conditionalFormatting>
  <conditionalFormatting sqref="P101">
    <cfRule type="containsText" dxfId="3002" priority="11293" operator="containsText" text="Sim">
      <formula>NOT(ISERROR(SEARCH("Sim",P101)))</formula>
    </cfRule>
  </conditionalFormatting>
  <conditionalFormatting sqref="P102">
    <cfRule type="containsText" dxfId="3001" priority="11321" operator="containsText" text="Sim">
      <formula>NOT(ISERROR(SEARCH("Sim",P102)))</formula>
    </cfRule>
    <cfRule type="containsText" dxfId="3000" priority="11391" operator="containsText" text="Sim">
      <formula>NOT(ISERROR(SEARCH("Sim",P102)))</formula>
    </cfRule>
    <cfRule type="containsText" dxfId="2999" priority="11286" operator="containsText" text="Sim">
      <formula>NOT(ISERROR(SEARCH("Sim",P102)))</formula>
    </cfRule>
    <cfRule type="containsText" dxfId="2998" priority="11363" operator="containsText" text="Sim">
      <formula>NOT(ISERROR(SEARCH("Sim",P102)))</formula>
    </cfRule>
  </conditionalFormatting>
  <conditionalFormatting sqref="P103">
    <cfRule type="containsText" dxfId="2997" priority="11384" operator="containsText" text="Sim">
      <formula>NOT(ISERROR(SEARCH("Sim",P103)))</formula>
    </cfRule>
    <cfRule type="containsText" dxfId="2996" priority="11342" operator="containsText" text="Sim">
      <formula>NOT(ISERROR(SEARCH("Sim",P103)))</formula>
    </cfRule>
    <cfRule type="containsText" dxfId="2995" priority="11356" operator="containsText" text="Sim">
      <formula>NOT(ISERROR(SEARCH("Sim",P103)))</formula>
    </cfRule>
    <cfRule type="containsText" dxfId="2994" priority="11279" operator="containsText" text="Sim">
      <formula>NOT(ISERROR(SEARCH("Sim",P103)))</formula>
    </cfRule>
    <cfRule type="containsText" dxfId="2993" priority="11314" operator="containsText" text="Sim">
      <formula>NOT(ISERROR(SEARCH("Sim",P103)))</formula>
    </cfRule>
  </conditionalFormatting>
  <conditionalFormatting sqref="P104">
    <cfRule type="containsText" dxfId="2992" priority="11398" operator="containsText" text="Sim">
      <formula>NOT(ISERROR(SEARCH("Sim",P104)))</formula>
    </cfRule>
    <cfRule type="containsText" dxfId="2991" priority="11349" operator="containsText" text="Sim">
      <formula>NOT(ISERROR(SEARCH("Sim",P104)))</formula>
    </cfRule>
    <cfRule type="containsText" dxfId="2990" priority="11307" operator="containsText" text="Sim">
      <formula>NOT(ISERROR(SEARCH("Sim",P104)))</formula>
    </cfRule>
    <cfRule type="containsText" dxfId="2989" priority="11272" operator="containsText" text="Sim">
      <formula>NOT(ISERROR(SEARCH("Sim",P104)))</formula>
    </cfRule>
    <cfRule type="containsText" dxfId="2988" priority="11335" operator="containsText" text="Sim">
      <formula>NOT(ISERROR(SEARCH("Sim",P104)))</formula>
    </cfRule>
    <cfRule type="containsText" dxfId="2987" priority="11377" operator="containsText" text="Sim">
      <formula>NOT(ISERROR(SEARCH("Sim",P104)))</formula>
    </cfRule>
    <cfRule type="containsText" dxfId="2986" priority="11405" operator="containsText" text="Sim">
      <formula>NOT(ISERROR(SEARCH("Sim",P104)))</formula>
    </cfRule>
    <cfRule type="containsText" dxfId="2985" priority="11328" operator="containsText" text="Sim">
      <formula>NOT(ISERROR(SEARCH("Sim",P104)))</formula>
    </cfRule>
    <cfRule type="containsText" dxfId="2984" priority="11370" operator="containsText" text="Sim">
      <formula>NOT(ISERROR(SEARCH("Sim",P104)))</formula>
    </cfRule>
  </conditionalFormatting>
  <conditionalFormatting sqref="P105">
    <cfRule type="containsText" dxfId="2983" priority="11440" operator="containsText" text="Sim">
      <formula>NOT(ISERROR(SEARCH("Sim",P105)))</formula>
    </cfRule>
  </conditionalFormatting>
  <conditionalFormatting sqref="P106">
    <cfRule type="containsText" dxfId="2982" priority="11433" operator="containsText" text="Sim">
      <formula>NOT(ISERROR(SEARCH("Sim",P106)))</formula>
    </cfRule>
  </conditionalFormatting>
  <conditionalFormatting sqref="P107">
    <cfRule type="containsText" dxfId="2981" priority="11545" operator="containsText" text="Sim">
      <formula>NOT(ISERROR(SEARCH("Sim",P107)))</formula>
    </cfRule>
    <cfRule type="containsText" dxfId="2980" priority="11503" operator="containsText" text="Sim">
      <formula>NOT(ISERROR(SEARCH("Sim",P107)))</formula>
    </cfRule>
    <cfRule type="containsText" dxfId="2979" priority="11461" operator="containsText" text="Sim">
      <formula>NOT(ISERROR(SEARCH("Sim",P107)))</formula>
    </cfRule>
    <cfRule type="containsText" dxfId="2978" priority="11426" operator="containsText" text="Sim">
      <formula>NOT(ISERROR(SEARCH("Sim",P107)))</formula>
    </cfRule>
  </conditionalFormatting>
  <conditionalFormatting sqref="P108">
    <cfRule type="containsText" dxfId="2977" priority="11419" operator="containsText" text="Sim">
      <formula>NOT(ISERROR(SEARCH("Sim",P108)))</formula>
    </cfRule>
    <cfRule type="containsText" dxfId="2976" priority="11538" operator="containsText" text="Sim">
      <formula>NOT(ISERROR(SEARCH("Sim",P108)))</formula>
    </cfRule>
    <cfRule type="containsText" dxfId="2975" priority="11482" operator="containsText" text="Sim">
      <formula>NOT(ISERROR(SEARCH("Sim",P108)))</formula>
    </cfRule>
    <cfRule type="containsText" dxfId="2974" priority="11496" operator="containsText" text="Sim">
      <formula>NOT(ISERROR(SEARCH("Sim",P108)))</formula>
    </cfRule>
    <cfRule type="containsText" dxfId="2973" priority="11454" operator="containsText" text="Sim">
      <formula>NOT(ISERROR(SEARCH("Sim",P108)))</formula>
    </cfRule>
  </conditionalFormatting>
  <conditionalFormatting sqref="P109">
    <cfRule type="containsText" dxfId="2972" priority="11412" operator="containsText" text="Sim">
      <formula>NOT(ISERROR(SEARCH("Sim",P109)))</formula>
    </cfRule>
    <cfRule type="containsText" dxfId="2971" priority="11510" operator="containsText" text="Sim">
      <formula>NOT(ISERROR(SEARCH("Sim",P109)))</formula>
    </cfRule>
    <cfRule type="containsText" dxfId="2970" priority="11531" operator="containsText" text="Sim">
      <formula>NOT(ISERROR(SEARCH("Sim",P109)))</formula>
    </cfRule>
    <cfRule type="containsText" dxfId="2969" priority="11566" operator="containsText" text="Sim">
      <formula>NOT(ISERROR(SEARCH("Sim",P109)))</formula>
    </cfRule>
    <cfRule type="containsText" dxfId="2968" priority="11447" operator="containsText" text="Sim">
      <formula>NOT(ISERROR(SEARCH("Sim",P109)))</formula>
    </cfRule>
    <cfRule type="containsText" dxfId="2967" priority="11468" operator="containsText" text="Sim">
      <formula>NOT(ISERROR(SEARCH("Sim",P109)))</formula>
    </cfRule>
    <cfRule type="containsText" dxfId="2966" priority="11608" operator="containsText" text="Sim">
      <formula>NOT(ISERROR(SEARCH("Sim",P109)))</formula>
    </cfRule>
    <cfRule type="containsText" dxfId="2965" priority="11475" operator="containsText" text="Sim">
      <formula>NOT(ISERROR(SEARCH("Sim",P109)))</formula>
    </cfRule>
    <cfRule type="containsText" dxfId="2964" priority="11489" operator="containsText" text="Sim">
      <formula>NOT(ISERROR(SEARCH("Sim",P109)))</formula>
    </cfRule>
  </conditionalFormatting>
  <conditionalFormatting sqref="P110">
    <cfRule type="containsText" dxfId="2963" priority="11524" operator="containsText" text="Sim">
      <formula>NOT(ISERROR(SEARCH("Sim",P110)))</formula>
    </cfRule>
    <cfRule type="containsText" dxfId="2962" priority="11559" operator="containsText" text="Sim">
      <formula>NOT(ISERROR(SEARCH("Sim",P110)))</formula>
    </cfRule>
    <cfRule type="containsText" dxfId="2961" priority="11587" operator="containsText" text="Sim">
      <formula>NOT(ISERROR(SEARCH("Sim",P110)))</formula>
    </cfRule>
    <cfRule type="containsText" dxfId="2960" priority="11601" operator="containsText" text="Sim">
      <formula>NOT(ISERROR(SEARCH("Sim",P110)))</formula>
    </cfRule>
  </conditionalFormatting>
  <conditionalFormatting sqref="P111">
    <cfRule type="containsText" dxfId="2959" priority="11517" operator="containsText" text="Sim">
      <formula>NOT(ISERROR(SEARCH("Sim",P111)))</formula>
    </cfRule>
    <cfRule type="containsText" dxfId="2958" priority="11552" operator="containsText" text="Sim">
      <formula>NOT(ISERROR(SEARCH("Sim",P111)))</formula>
    </cfRule>
    <cfRule type="containsText" dxfId="2957" priority="11615" operator="containsText" text="Sim">
      <formula>NOT(ISERROR(SEARCH("Sim",P111)))</formula>
    </cfRule>
    <cfRule type="containsText" dxfId="2956" priority="11580" operator="containsText" text="Sim">
      <formula>NOT(ISERROR(SEARCH("Sim",P111)))</formula>
    </cfRule>
    <cfRule type="containsText" dxfId="2955" priority="11594" operator="containsText" text="Sim">
      <formula>NOT(ISERROR(SEARCH("Sim",P111)))</formula>
    </cfRule>
    <cfRule type="containsText" dxfId="2954" priority="11573" operator="containsText" text="Sim">
      <formula>NOT(ISERROR(SEARCH("Sim",P111)))</formula>
    </cfRule>
  </conditionalFormatting>
  <conditionalFormatting sqref="P112">
    <cfRule type="containsText" dxfId="2953" priority="11650" operator="containsText" text="Sim">
      <formula>NOT(ISERROR(SEARCH("Sim",P112)))</formula>
    </cfRule>
  </conditionalFormatting>
  <conditionalFormatting sqref="P113">
    <cfRule type="containsText" dxfId="2952" priority="11643" operator="containsText" text="Sim">
      <formula>NOT(ISERROR(SEARCH("Sim",P113)))</formula>
    </cfRule>
  </conditionalFormatting>
  <conditionalFormatting sqref="P114">
    <cfRule type="containsText" dxfId="2951" priority="11713" operator="containsText" text="Sim">
      <formula>NOT(ISERROR(SEARCH("Sim",P114)))</formula>
    </cfRule>
    <cfRule type="containsText" dxfId="2950" priority="11636" operator="containsText" text="Sim">
      <formula>NOT(ISERROR(SEARCH("Sim",P114)))</formula>
    </cfRule>
    <cfRule type="containsText" dxfId="2949" priority="11671" operator="containsText" text="Sim">
      <formula>NOT(ISERROR(SEARCH("Sim",P114)))</formula>
    </cfRule>
  </conditionalFormatting>
  <conditionalFormatting sqref="P115">
    <cfRule type="containsText" dxfId="2948" priority="11706" operator="containsText" text="Sim">
      <formula>NOT(ISERROR(SEARCH("Sim",P115)))</formula>
    </cfRule>
    <cfRule type="containsText" dxfId="2947" priority="11692" operator="containsText" text="Sim">
      <formula>NOT(ISERROR(SEARCH("Sim",P115)))</formula>
    </cfRule>
    <cfRule type="containsText" dxfId="2946" priority="11629" operator="containsText" text="Sim">
      <formula>NOT(ISERROR(SEARCH("Sim",P115)))</formula>
    </cfRule>
    <cfRule type="containsText" dxfId="2945" priority="11664" operator="containsText" text="Sim">
      <formula>NOT(ISERROR(SEARCH("Sim",P115)))</formula>
    </cfRule>
  </conditionalFormatting>
  <conditionalFormatting sqref="P116">
    <cfRule type="containsText" dxfId="2944" priority="11622" operator="containsText" text="Sim">
      <formula>NOT(ISERROR(SEARCH("Sim",P116)))</formula>
    </cfRule>
    <cfRule type="containsText" dxfId="2943" priority="11720" operator="containsText" text="Sim">
      <formula>NOT(ISERROR(SEARCH("Sim",P116)))</formula>
    </cfRule>
    <cfRule type="containsText" dxfId="2942" priority="11699" operator="containsText" text="Sim">
      <formula>NOT(ISERROR(SEARCH("Sim",P116)))</formula>
    </cfRule>
    <cfRule type="containsText" dxfId="2941" priority="11685" operator="containsText" text="Sim">
      <formula>NOT(ISERROR(SEARCH("Sim",P116)))</formula>
    </cfRule>
    <cfRule type="containsText" dxfId="2940" priority="11678" operator="containsText" text="Sim">
      <formula>NOT(ISERROR(SEARCH("Sim",P116)))</formula>
    </cfRule>
    <cfRule type="containsText" dxfId="2939" priority="11657" operator="containsText" text="Sim">
      <formula>NOT(ISERROR(SEARCH("Sim",P116)))</formula>
    </cfRule>
  </conditionalFormatting>
  <conditionalFormatting sqref="P123">
    <cfRule type="containsText" dxfId="2938" priority="11755" operator="containsText" text="Sim">
      <formula>NOT(ISERROR(SEARCH("Sim",P123)))</formula>
    </cfRule>
  </conditionalFormatting>
  <conditionalFormatting sqref="P124">
    <cfRule type="containsText" dxfId="2937" priority="11748" operator="containsText" text="Sim">
      <formula>NOT(ISERROR(SEARCH("Sim",P124)))</formula>
    </cfRule>
  </conditionalFormatting>
  <conditionalFormatting sqref="P125">
    <cfRule type="containsText" dxfId="2936" priority="11818" operator="containsText" text="Sim">
      <formula>NOT(ISERROR(SEARCH("Sim",P125)))</formula>
    </cfRule>
    <cfRule type="containsText" dxfId="2935" priority="11741" operator="containsText" text="Sim">
      <formula>NOT(ISERROR(SEARCH("Sim",P125)))</formula>
    </cfRule>
    <cfRule type="containsText" dxfId="2934" priority="11776" operator="containsText" text="Sim">
      <formula>NOT(ISERROR(SEARCH("Sim",P125)))</formula>
    </cfRule>
  </conditionalFormatting>
  <conditionalFormatting sqref="P126">
    <cfRule type="containsText" dxfId="2933" priority="11734" operator="containsText" text="Sim">
      <formula>NOT(ISERROR(SEARCH("Sim",P126)))</formula>
    </cfRule>
    <cfRule type="containsText" dxfId="2932" priority="11797" operator="containsText" text="Sim">
      <formula>NOT(ISERROR(SEARCH("Sim",P126)))</formula>
    </cfRule>
    <cfRule type="containsText" dxfId="2931" priority="11769" operator="containsText" text="Sim">
      <formula>NOT(ISERROR(SEARCH("Sim",P126)))</formula>
    </cfRule>
    <cfRule type="containsText" dxfId="2930" priority="11811" operator="containsText" text="Sim">
      <formula>NOT(ISERROR(SEARCH("Sim",P126)))</formula>
    </cfRule>
  </conditionalFormatting>
  <conditionalFormatting sqref="P127">
    <cfRule type="containsText" dxfId="2929" priority="11783" operator="containsText" text="Sim">
      <formula>NOT(ISERROR(SEARCH("Sim",P127)))</formula>
    </cfRule>
    <cfRule type="containsText" dxfId="2928" priority="11790" operator="containsText" text="Sim">
      <formula>NOT(ISERROR(SEARCH("Sim",P127)))</formula>
    </cfRule>
    <cfRule type="containsText" dxfId="2927" priority="11825" operator="containsText" text="Sim">
      <formula>NOT(ISERROR(SEARCH("Sim",P127)))</formula>
    </cfRule>
    <cfRule type="containsText" dxfId="2926" priority="11804" operator="containsText" text="Sim">
      <formula>NOT(ISERROR(SEARCH("Sim",P127)))</formula>
    </cfRule>
    <cfRule type="containsText" dxfId="2925" priority="11762" operator="containsText" text="Sim">
      <formula>NOT(ISERROR(SEARCH("Sim",P127)))</formula>
    </cfRule>
    <cfRule type="containsText" dxfId="2924" priority="11727" operator="containsText" text="Sim">
      <formula>NOT(ISERROR(SEARCH("Sim",P127)))</formula>
    </cfRule>
  </conditionalFormatting>
  <conditionalFormatting sqref="P128">
    <cfRule type="containsText" dxfId="2923" priority="11860" operator="containsText" text="Sim">
      <formula>NOT(ISERROR(SEARCH("Sim",P128)))</formula>
    </cfRule>
  </conditionalFormatting>
  <conditionalFormatting sqref="P129">
    <cfRule type="containsText" dxfId="2922" priority="11853" operator="containsText" text="Sim">
      <formula>NOT(ISERROR(SEARCH("Sim",P129)))</formula>
    </cfRule>
  </conditionalFormatting>
  <conditionalFormatting sqref="P130">
    <cfRule type="containsText" dxfId="2921" priority="11881" operator="containsText" text="Sim">
      <formula>NOT(ISERROR(SEARCH("Sim",P130)))</formula>
    </cfRule>
    <cfRule type="containsText" dxfId="2920" priority="11846" operator="containsText" text="Sim">
      <formula>NOT(ISERROR(SEARCH("Sim",P130)))</formula>
    </cfRule>
    <cfRule type="containsText" dxfId="2919" priority="11937" operator="containsText" text="Sim">
      <formula>NOT(ISERROR(SEARCH("Sim",P130)))</formula>
    </cfRule>
  </conditionalFormatting>
  <conditionalFormatting sqref="P131">
    <cfRule type="containsText" dxfId="2918" priority="11874" operator="containsText" text="Sim">
      <formula>NOT(ISERROR(SEARCH("Sim",P131)))</formula>
    </cfRule>
    <cfRule type="containsText" dxfId="2917" priority="11902" operator="containsText" text="Sim">
      <formula>NOT(ISERROR(SEARCH("Sim",P131)))</formula>
    </cfRule>
    <cfRule type="containsText" dxfId="2916" priority="11930" operator="containsText" text="Sim">
      <formula>NOT(ISERROR(SEARCH("Sim",P131)))</formula>
    </cfRule>
    <cfRule type="containsText" dxfId="2915" priority="11839" operator="containsText" text="Sim">
      <formula>NOT(ISERROR(SEARCH("Sim",P131)))</formula>
    </cfRule>
  </conditionalFormatting>
  <conditionalFormatting sqref="P132">
    <cfRule type="containsText" dxfId="2914" priority="11888" operator="containsText" text="Sim">
      <formula>NOT(ISERROR(SEARCH("Sim",P132)))</formula>
    </cfRule>
    <cfRule type="containsText" dxfId="2913" priority="11895" operator="containsText" text="Sim">
      <formula>NOT(ISERROR(SEARCH("Sim",P132)))</formula>
    </cfRule>
    <cfRule type="containsText" dxfId="2912" priority="11923" operator="containsText" text="Sim">
      <formula>NOT(ISERROR(SEARCH("Sim",P132)))</formula>
    </cfRule>
    <cfRule type="containsText" dxfId="2911" priority="11832" operator="containsText" text="Sim">
      <formula>NOT(ISERROR(SEARCH("Sim",P132)))</formula>
    </cfRule>
    <cfRule type="containsText" dxfId="2910" priority="11867" operator="containsText" text="Sim">
      <formula>NOT(ISERROR(SEARCH("Sim",P132)))</formula>
    </cfRule>
    <cfRule type="containsText" dxfId="2909" priority="11958" operator="containsText" text="Sim">
      <formula>NOT(ISERROR(SEARCH("Sim",P132)))</formula>
    </cfRule>
  </conditionalFormatting>
  <conditionalFormatting sqref="P133">
    <cfRule type="containsText" dxfId="2908" priority="11916" operator="containsText" text="Sim">
      <formula>NOT(ISERROR(SEARCH("Sim",P133)))</formula>
    </cfRule>
    <cfRule type="containsText" dxfId="2907" priority="11951" operator="containsText" text="Sim">
      <formula>NOT(ISERROR(SEARCH("Sim",P133)))</formula>
    </cfRule>
    <cfRule type="containsText" dxfId="2906" priority="12000" operator="containsText" text="Sim">
      <formula>NOT(ISERROR(SEARCH("Sim",P133)))</formula>
    </cfRule>
  </conditionalFormatting>
  <conditionalFormatting sqref="P134">
    <cfRule type="containsText" dxfId="2905" priority="11909" operator="containsText" text="Sim">
      <formula>NOT(ISERROR(SEARCH("Sim",P134)))</formula>
    </cfRule>
    <cfRule type="containsText" dxfId="2904" priority="11993" operator="containsText" text="Sim">
      <formula>NOT(ISERROR(SEARCH("Sim",P134)))</formula>
    </cfRule>
    <cfRule type="containsText" dxfId="2903" priority="11944" operator="containsText" text="Sim">
      <formula>NOT(ISERROR(SEARCH("Sim",P134)))</formula>
    </cfRule>
    <cfRule type="containsText" dxfId="2902" priority="11965" operator="containsText" text="Sim">
      <formula>NOT(ISERROR(SEARCH("Sim",P134)))</formula>
    </cfRule>
  </conditionalFormatting>
  <conditionalFormatting sqref="P135">
    <cfRule type="containsText" dxfId="2901" priority="11986" operator="containsText" text="Sim">
      <formula>NOT(ISERROR(SEARCH("Sim",P135)))</formula>
    </cfRule>
    <cfRule type="containsText" dxfId="2900" priority="12021" operator="containsText" text="Sim">
      <formula>NOT(ISERROR(SEARCH("Sim",P135)))</formula>
    </cfRule>
  </conditionalFormatting>
  <conditionalFormatting sqref="P136">
    <cfRule type="containsText" dxfId="2899" priority="12014" operator="containsText" text="Sim">
      <formula>NOT(ISERROR(SEARCH("Sim",P136)))</formula>
    </cfRule>
    <cfRule type="containsText" dxfId="2898" priority="11979" operator="containsText" text="Sim">
      <formula>NOT(ISERROR(SEARCH("Sim",P136)))</formula>
    </cfRule>
  </conditionalFormatting>
  <conditionalFormatting sqref="P137">
    <cfRule type="containsText" dxfId="2897" priority="12007" operator="containsText" text="Sim">
      <formula>NOT(ISERROR(SEARCH("Sim",P137)))</formula>
    </cfRule>
    <cfRule type="containsText" dxfId="2896" priority="11972" operator="containsText" text="Sim">
      <formula>NOT(ISERROR(SEARCH("Sim",P137)))</formula>
    </cfRule>
    <cfRule type="containsText" dxfId="2895" priority="12056" operator="containsText" text="Sim">
      <formula>NOT(ISERROR(SEARCH("Sim",P137)))</formula>
    </cfRule>
  </conditionalFormatting>
  <conditionalFormatting sqref="P138">
    <cfRule type="containsText" dxfId="2894" priority="12049" operator="containsText" text="Sim">
      <formula>NOT(ISERROR(SEARCH("Sim",P138)))</formula>
    </cfRule>
  </conditionalFormatting>
  <conditionalFormatting sqref="P139">
    <cfRule type="containsText" dxfId="2893" priority="12042" operator="containsText" text="Sim">
      <formula>NOT(ISERROR(SEARCH("Sim",P139)))</formula>
    </cfRule>
    <cfRule type="containsText" dxfId="2892" priority="12077" operator="containsText" text="Sim">
      <formula>NOT(ISERROR(SEARCH("Sim",P139)))</formula>
    </cfRule>
  </conditionalFormatting>
  <conditionalFormatting sqref="P140">
    <cfRule type="containsText" dxfId="2891" priority="12035" operator="containsText" text="Sim">
      <formula>NOT(ISERROR(SEARCH("Sim",P140)))</formula>
    </cfRule>
    <cfRule type="containsText" dxfId="2890" priority="12070" operator="containsText" text="Sim">
      <formula>NOT(ISERROR(SEARCH("Sim",P140)))</formula>
    </cfRule>
  </conditionalFormatting>
  <conditionalFormatting sqref="P141">
    <cfRule type="containsText" dxfId="2889" priority="12028" operator="containsText" text="Sim">
      <formula>NOT(ISERROR(SEARCH("Sim",P141)))</formula>
    </cfRule>
    <cfRule type="containsText" dxfId="2888" priority="12063" operator="containsText" text="Sim">
      <formula>NOT(ISERROR(SEARCH("Sim",P141)))</formula>
    </cfRule>
  </conditionalFormatting>
  <conditionalFormatting sqref="P143">
    <cfRule type="containsText" dxfId="2887" priority="12112" operator="containsText" text="Sim">
      <formula>NOT(ISERROR(SEARCH("Sim",P143)))</formula>
    </cfRule>
  </conditionalFormatting>
  <conditionalFormatting sqref="P144">
    <cfRule type="containsText" dxfId="2886" priority="12105" operator="containsText" text="Sim">
      <formula>NOT(ISERROR(SEARCH("Sim",P144)))</formula>
    </cfRule>
  </conditionalFormatting>
  <conditionalFormatting sqref="P145">
    <cfRule type="containsText" dxfId="2885" priority="12098" operator="containsText" text="Sim">
      <formula>NOT(ISERROR(SEARCH("Sim",P145)))</formula>
    </cfRule>
    <cfRule type="containsText" dxfId="2884" priority="12147" operator="containsText" text="Sim">
      <formula>NOT(ISERROR(SEARCH("Sim",P145)))</formula>
    </cfRule>
  </conditionalFormatting>
  <conditionalFormatting sqref="P146">
    <cfRule type="containsText" dxfId="2883" priority="12091" operator="containsText" text="Sim">
      <formula>NOT(ISERROR(SEARCH("Sim",P146)))</formula>
    </cfRule>
    <cfRule type="containsText" dxfId="2882" priority="12140" operator="containsText" text="Sim">
      <formula>NOT(ISERROR(SEARCH("Sim",P146)))</formula>
    </cfRule>
  </conditionalFormatting>
  <conditionalFormatting sqref="P147">
    <cfRule type="containsText" dxfId="2881" priority="12084" operator="containsText" text="Sim">
      <formula>NOT(ISERROR(SEARCH("Sim",P147)))</formula>
    </cfRule>
    <cfRule type="containsText" dxfId="2880" priority="12133" operator="containsText" text="Sim">
      <formula>NOT(ISERROR(SEARCH("Sim",P147)))</formula>
    </cfRule>
  </conditionalFormatting>
  <conditionalFormatting sqref="P148">
    <cfRule type="containsText" dxfId="2879" priority="12126" operator="containsText" text="Sim">
      <formula>NOT(ISERROR(SEARCH("Sim",P148)))</formula>
    </cfRule>
  </conditionalFormatting>
  <conditionalFormatting sqref="P149">
    <cfRule type="containsText" dxfId="2878" priority="12119" operator="containsText" text="Sim">
      <formula>NOT(ISERROR(SEARCH("Sim",P149)))</formula>
    </cfRule>
  </conditionalFormatting>
  <conditionalFormatting sqref="P152">
    <cfRule type="containsText" dxfId="2877" priority="12175" operator="containsText" text="Sim">
      <formula>NOT(ISERROR(SEARCH("Sim",P152)))</formula>
    </cfRule>
  </conditionalFormatting>
  <conditionalFormatting sqref="P153">
    <cfRule type="containsText" dxfId="2876" priority="12168" operator="containsText" text="Sim">
      <formula>NOT(ISERROR(SEARCH("Sim",P153)))</formula>
    </cfRule>
  </conditionalFormatting>
  <conditionalFormatting sqref="P154">
    <cfRule type="containsText" dxfId="2875" priority="12161" operator="containsText" text="Sim">
      <formula>NOT(ISERROR(SEARCH("Sim",P154)))</formula>
    </cfRule>
  </conditionalFormatting>
  <conditionalFormatting sqref="P155">
    <cfRule type="containsText" dxfId="2874" priority="12154" operator="containsText" text="Sim">
      <formula>NOT(ISERROR(SEARCH("Sim",P155)))</formula>
    </cfRule>
  </conditionalFormatting>
  <conditionalFormatting sqref="P157">
    <cfRule type="containsText" dxfId="2873" priority="12196" operator="containsText" text="Sim">
      <formula>NOT(ISERROR(SEARCH("Sim",P157)))</formula>
    </cfRule>
  </conditionalFormatting>
  <conditionalFormatting sqref="P158">
    <cfRule type="containsText" dxfId="2872" priority="12189" operator="containsText" text="Sim">
      <formula>NOT(ISERROR(SEARCH("Sim",P158)))</formula>
    </cfRule>
  </conditionalFormatting>
  <conditionalFormatting sqref="P159">
    <cfRule type="containsText" dxfId="2871" priority="12182" operator="containsText" text="Sim">
      <formula>NOT(ISERROR(SEARCH("Sim",P159)))</formula>
    </cfRule>
  </conditionalFormatting>
  <conditionalFormatting sqref="P170">
    <cfRule type="containsText" dxfId="2870" priority="12210" operator="containsText" text="Sim">
      <formula>NOT(ISERROR(SEARCH("Sim",P170)))</formula>
    </cfRule>
  </conditionalFormatting>
  <conditionalFormatting sqref="P171">
    <cfRule type="containsText" dxfId="2869" priority="12203" operator="containsText" text="Sim">
      <formula>NOT(ISERROR(SEARCH("Sim",P171)))</formula>
    </cfRule>
  </conditionalFormatting>
  <conditionalFormatting sqref="P173">
    <cfRule type="containsText" dxfId="2868" priority="12217" operator="containsText" text="Sim">
      <formula>NOT(ISERROR(SEARCH("Sim",P173)))</formula>
    </cfRule>
  </conditionalFormatting>
  <conditionalFormatting sqref="P174:P178 P172 P160:P169 P156 P150:P151 P2:P144">
    <cfRule type="containsText" dxfId="2867" priority="12224" operator="containsText" text="Sim">
      <formula>NOT(ISERROR(SEARCH("Sim",P2)))</formula>
    </cfRule>
  </conditionalFormatting>
  <conditionalFormatting sqref="Q6">
    <cfRule type="containsText" dxfId="2866" priority="12228" operator="containsText" text="Alto">
      <formula>NOT(ISERROR(SEARCH("Alto",Q6)))</formula>
    </cfRule>
  </conditionalFormatting>
  <conditionalFormatting sqref="Q2:R178">
    <cfRule type="containsText" dxfId="2865" priority="12120" operator="containsText" text="Baixo">
      <formula>NOT(ISERROR(SEARCH("Baixo",Q2)))</formula>
    </cfRule>
  </conditionalFormatting>
  <conditionalFormatting sqref="Q60:R60">
    <cfRule type="containsText" dxfId="2864" priority="4499" operator="containsText" text="Alto">
      <formula>NOT(ISERROR(SEARCH("Alto",Q60)))</formula>
    </cfRule>
    <cfRule type="containsText" dxfId="2863" priority="4498" operator="containsText" text="Médio">
      <formula>NOT(ISERROR(SEARCH("Médio",Q60)))</formula>
    </cfRule>
  </conditionalFormatting>
  <conditionalFormatting sqref="Q60:R64">
    <cfRule type="containsText" dxfId="2862" priority="4476" operator="containsText" text="Baixo">
      <formula>NOT(ISERROR(SEARCH("Baixo",Q60)))</formula>
    </cfRule>
  </conditionalFormatting>
  <conditionalFormatting sqref="Q61:R61">
    <cfRule type="containsText" dxfId="2861" priority="4638" operator="containsText" text="Médio">
      <formula>NOT(ISERROR(SEARCH("Médio",Q61)))</formula>
    </cfRule>
    <cfRule type="containsText" dxfId="2860" priority="4491" operator="containsText" text="Médio">
      <formula>NOT(ISERROR(SEARCH("Médio",Q61)))</formula>
    </cfRule>
    <cfRule type="containsText" dxfId="2859" priority="4492" operator="containsText" text="Alto">
      <formula>NOT(ISERROR(SEARCH("Alto",Q61)))</formula>
    </cfRule>
    <cfRule type="containsText" dxfId="2858" priority="4722" operator="containsText" text="Médio">
      <formula>NOT(ISERROR(SEARCH("Médio",Q61)))</formula>
    </cfRule>
    <cfRule type="containsText" dxfId="2857" priority="5031" operator="containsText" text="Alto">
      <formula>NOT(ISERROR(SEARCH("Alto",Q61)))</formula>
    </cfRule>
    <cfRule type="containsText" dxfId="2856" priority="5030" operator="containsText" text="Médio">
      <formula>NOT(ISERROR(SEARCH("Médio",Q61)))</formula>
    </cfRule>
    <cfRule type="containsText" dxfId="2855" priority="4723" operator="containsText" text="Alto">
      <formula>NOT(ISERROR(SEARCH("Alto",Q61)))</formula>
    </cfRule>
    <cfRule type="containsText" dxfId="2854" priority="4639" operator="containsText" text="Alto">
      <formula>NOT(ISERROR(SEARCH("Alto",Q61)))</formula>
    </cfRule>
  </conditionalFormatting>
  <conditionalFormatting sqref="Q61:R64">
    <cfRule type="containsText" dxfId="2853" priority="4623" operator="containsText" text="Baixo">
      <formula>NOT(ISERROR(SEARCH("Baixo",Q61)))</formula>
    </cfRule>
    <cfRule type="containsText" dxfId="2852" priority="5015" operator="containsText" text="Baixo">
      <formula>NOT(ISERROR(SEARCH("Baixo",Q61)))</formula>
    </cfRule>
    <cfRule type="containsText" dxfId="2851" priority="4707" operator="containsText" text="Baixo">
      <formula>NOT(ISERROR(SEARCH("Baixo",Q61)))</formula>
    </cfRule>
  </conditionalFormatting>
  <conditionalFormatting sqref="Q62:R62">
    <cfRule type="containsText" dxfId="2850" priority="4862" operator="containsText" text="Médio">
      <formula>NOT(ISERROR(SEARCH("Médio",Q62)))</formula>
    </cfRule>
    <cfRule type="containsText" dxfId="2849" priority="4590" operator="containsText" text="Alto">
      <formula>NOT(ISERROR(SEARCH("Alto",Q62)))</formula>
    </cfRule>
    <cfRule type="containsText" dxfId="2848" priority="4589" operator="containsText" text="Médio">
      <formula>NOT(ISERROR(SEARCH("Médio",Q62)))</formula>
    </cfRule>
    <cfRule type="containsText" dxfId="2847" priority="5415" operator="containsText" text="Médio">
      <formula>NOT(ISERROR(SEARCH("Médio",Q62)))</formula>
    </cfRule>
    <cfRule type="containsText" dxfId="2846" priority="4793" operator="containsText" text="Alto">
      <formula>NOT(ISERROR(SEARCH("Alto",Q62)))</formula>
    </cfRule>
    <cfRule type="containsText" dxfId="2845" priority="4519" operator="containsText" text="Médio">
      <formula>NOT(ISERROR(SEARCH("Médio",Q62)))</formula>
    </cfRule>
    <cfRule type="containsText" dxfId="2844" priority="4940" operator="containsText" text="Alto">
      <formula>NOT(ISERROR(SEARCH("Alto",Q62)))</formula>
    </cfRule>
    <cfRule type="containsText" dxfId="2843" priority="4631" operator="containsText" text="Médio">
      <formula>NOT(ISERROR(SEARCH("Médio",Q62)))</formula>
    </cfRule>
    <cfRule type="containsText" dxfId="2842" priority="4863" operator="containsText" text="Alto">
      <formula>NOT(ISERROR(SEARCH("Alto",Q62)))</formula>
    </cfRule>
    <cfRule type="containsText" dxfId="2841" priority="4939" operator="containsText" text="Médio">
      <formula>NOT(ISERROR(SEARCH("Médio",Q62)))</formula>
    </cfRule>
    <cfRule type="containsText" dxfId="2840" priority="4715" operator="containsText" text="Médio">
      <formula>NOT(ISERROR(SEARCH("Médio",Q62)))</formula>
    </cfRule>
    <cfRule type="containsText" dxfId="2839" priority="5100" operator="containsText" text="Médio">
      <formula>NOT(ISERROR(SEARCH("Médio",Q62)))</formula>
    </cfRule>
    <cfRule type="containsText" dxfId="2838" priority="5101" operator="containsText" text="Alto">
      <formula>NOT(ISERROR(SEARCH("Alto",Q62)))</formula>
    </cfRule>
    <cfRule type="containsText" dxfId="2837" priority="4520" operator="containsText" text="Alto">
      <formula>NOT(ISERROR(SEARCH("Alto",Q62)))</formula>
    </cfRule>
    <cfRule type="containsText" dxfId="2836" priority="5261" operator="containsText" text="Médio">
      <formula>NOT(ISERROR(SEARCH("Médio",Q62)))</formula>
    </cfRule>
    <cfRule type="containsText" dxfId="2835" priority="4792" operator="containsText" text="Médio">
      <formula>NOT(ISERROR(SEARCH("Médio",Q62)))</formula>
    </cfRule>
    <cfRule type="containsText" dxfId="2834" priority="5262" operator="containsText" text="Alto">
      <formula>NOT(ISERROR(SEARCH("Alto",Q62)))</formula>
    </cfRule>
    <cfRule type="containsText" dxfId="2833" priority="4716" operator="containsText" text="Alto">
      <formula>NOT(ISERROR(SEARCH("Alto",Q62)))</formula>
    </cfRule>
    <cfRule type="containsText" dxfId="2832" priority="4561" operator="containsText" text="Médio">
      <formula>NOT(ISERROR(SEARCH("Médio",Q62)))</formula>
    </cfRule>
    <cfRule type="containsText" dxfId="2831" priority="4562" operator="containsText" text="Alto">
      <formula>NOT(ISERROR(SEARCH("Alto",Q62)))</formula>
    </cfRule>
    <cfRule type="containsText" dxfId="2830" priority="5416" operator="containsText" text="Alto">
      <formula>NOT(ISERROR(SEARCH("Alto",Q62)))</formula>
    </cfRule>
    <cfRule type="containsText" dxfId="2829" priority="4632" operator="containsText" text="Alto">
      <formula>NOT(ISERROR(SEARCH("Alto",Q62)))</formula>
    </cfRule>
    <cfRule type="containsText" dxfId="2828" priority="5142" operator="containsText" text="Médio">
      <formula>NOT(ISERROR(SEARCH("Médio",Q62)))</formula>
    </cfRule>
    <cfRule type="containsText" dxfId="2827" priority="5143" operator="containsText" text="Alto">
      <formula>NOT(ISERROR(SEARCH("Alto",Q62)))</formula>
    </cfRule>
    <cfRule type="containsText" dxfId="2826" priority="4485" operator="containsText" text="Alto">
      <formula>NOT(ISERROR(SEARCH("Alto",Q62)))</formula>
    </cfRule>
    <cfRule type="containsText" dxfId="2825" priority="4484" operator="containsText" text="Médio">
      <formula>NOT(ISERROR(SEARCH("Médio",Q62)))</formula>
    </cfRule>
    <cfRule type="containsText" dxfId="2824" priority="5024" operator="containsText" text="Alto">
      <formula>NOT(ISERROR(SEARCH("Alto",Q62)))</formula>
    </cfRule>
    <cfRule type="containsText" dxfId="2823" priority="5023" operator="containsText" text="Médio">
      <formula>NOT(ISERROR(SEARCH("Médio",Q62)))</formula>
    </cfRule>
  </conditionalFormatting>
  <conditionalFormatting sqref="Q62:R64">
    <cfRule type="containsText" dxfId="2822" priority="4553" operator="containsText" text="Baixo">
      <formula>NOT(ISERROR(SEARCH("Baixo",Q62)))</formula>
    </cfRule>
    <cfRule type="containsText" dxfId="2821" priority="5092" operator="containsText" text="Baixo">
      <formula>NOT(ISERROR(SEARCH("Baixo",Q62)))</formula>
    </cfRule>
    <cfRule type="containsText" dxfId="2820" priority="5407" operator="containsText" text="Baixo">
      <formula>NOT(ISERROR(SEARCH("Baixo",Q62)))</formula>
    </cfRule>
    <cfRule type="containsText" dxfId="2819" priority="5134" operator="containsText" text="Baixo">
      <formula>NOT(ISERROR(SEARCH("Baixo",Q62)))</formula>
    </cfRule>
    <cfRule type="containsText" dxfId="2818" priority="4784" operator="containsText" text="Baixo">
      <formula>NOT(ISERROR(SEARCH("Baixo",Q62)))</formula>
    </cfRule>
    <cfRule type="containsText" dxfId="2817" priority="4581" operator="containsText" text="Baixo">
      <formula>NOT(ISERROR(SEARCH("Baixo",Q62)))</formula>
    </cfRule>
    <cfRule type="containsText" dxfId="2816" priority="4511" operator="containsText" text="Baixo">
      <formula>NOT(ISERROR(SEARCH("Baixo",Q62)))</formula>
    </cfRule>
    <cfRule type="containsText" dxfId="2815" priority="4931" operator="containsText" text="Baixo">
      <formula>NOT(ISERROR(SEARCH("Baixo",Q62)))</formula>
    </cfRule>
    <cfRule type="containsText" dxfId="2814" priority="5253" operator="containsText" text="Baixo">
      <formula>NOT(ISERROR(SEARCH("Baixo",Q62)))</formula>
    </cfRule>
    <cfRule type="containsText" dxfId="2813" priority="4854" operator="containsText" text="Baixo">
      <formula>NOT(ISERROR(SEARCH("Baixo",Q62)))</formula>
    </cfRule>
  </conditionalFormatting>
  <conditionalFormatting sqref="Q63:R63">
    <cfRule type="containsText" dxfId="2812" priority="4555" operator="containsText" text="Alto">
      <formula>NOT(ISERROR(SEARCH("Alto",Q63)))</formula>
    </cfRule>
    <cfRule type="containsText" dxfId="2811" priority="4709" operator="containsText" text="Alto">
      <formula>NOT(ISERROR(SEARCH("Alto",Q63)))</formula>
    </cfRule>
    <cfRule type="containsText" dxfId="2810" priority="4758" operator="containsText" text="Alto">
      <formula>NOT(ISERROR(SEARCH("Alto",Q63)))</formula>
    </cfRule>
    <cfRule type="containsText" dxfId="2809" priority="4757" operator="containsText" text="Médio">
      <formula>NOT(ISERROR(SEARCH("Médio",Q63)))</formula>
    </cfRule>
    <cfRule type="containsText" dxfId="2808" priority="5136" operator="containsText" text="Alto">
      <formula>NOT(ISERROR(SEARCH("Alto",Q63)))</formula>
    </cfRule>
    <cfRule type="containsText" dxfId="2807" priority="5135" operator="containsText" text="Médio">
      <formula>NOT(ISERROR(SEARCH("Médio",Q63)))</formula>
    </cfRule>
    <cfRule type="containsText" dxfId="2806" priority="4624" operator="containsText" text="Médio">
      <formula>NOT(ISERROR(SEARCH("Médio",Q63)))</formula>
    </cfRule>
    <cfRule type="containsText" dxfId="2805" priority="4708" operator="containsText" text="Médio">
      <formula>NOT(ISERROR(SEARCH("Médio",Q63)))</formula>
    </cfRule>
    <cfRule type="containsText" dxfId="2804" priority="5346" operator="containsText" text="Alto">
      <formula>NOT(ISERROR(SEARCH("Alto",Q63)))</formula>
    </cfRule>
    <cfRule type="containsText" dxfId="2803" priority="5345" operator="containsText" text="Médio">
      <formula>NOT(ISERROR(SEARCH("Médio",Q63)))</formula>
    </cfRule>
    <cfRule type="containsText" dxfId="2802" priority="4625" operator="containsText" text="Alto">
      <formula>NOT(ISERROR(SEARCH("Alto",Q63)))</formula>
    </cfRule>
    <cfRule type="containsText" dxfId="2801" priority="4988" operator="containsText" text="Médio">
      <formula>NOT(ISERROR(SEARCH("Médio",Q63)))</formula>
    </cfRule>
    <cfRule type="containsText" dxfId="2800" priority="5199" operator="containsText" text="Alto">
      <formula>NOT(ISERROR(SEARCH("Alto",Q63)))</formula>
    </cfRule>
    <cfRule type="containsText" dxfId="2799" priority="5198" operator="containsText" text="Médio">
      <formula>NOT(ISERROR(SEARCH("Médio",Q63)))</formula>
    </cfRule>
    <cfRule type="containsText" dxfId="2798" priority="5094" operator="containsText" text="Alto">
      <formula>NOT(ISERROR(SEARCH("Alto",Q63)))</formula>
    </cfRule>
    <cfRule type="containsText" dxfId="2797" priority="5093" operator="containsText" text="Médio">
      <formula>NOT(ISERROR(SEARCH("Médio",Q63)))</formula>
    </cfRule>
    <cfRule type="containsText" dxfId="2796" priority="4737" operator="containsText" text="Alto">
      <formula>NOT(ISERROR(SEARCH("Alto",Q63)))</formula>
    </cfRule>
    <cfRule type="containsText" dxfId="2795" priority="4554" operator="containsText" text="Médio">
      <formula>NOT(ISERROR(SEARCH("Médio",Q63)))</formula>
    </cfRule>
    <cfRule type="containsText" dxfId="2794" priority="4736" operator="containsText" text="Médio">
      <formula>NOT(ISERROR(SEARCH("Médio",Q63)))</formula>
    </cfRule>
    <cfRule type="containsText" dxfId="2793" priority="5311" operator="containsText" text="Alto">
      <formula>NOT(ISERROR(SEARCH("Alto",Q63)))</formula>
    </cfRule>
    <cfRule type="containsText" dxfId="2792" priority="5310" operator="containsText" text="Médio">
      <formula>NOT(ISERROR(SEARCH("Médio",Q63)))</formula>
    </cfRule>
    <cfRule type="containsText" dxfId="2791" priority="4687" operator="containsText" text="Médio">
      <formula>NOT(ISERROR(SEARCH("Médio",Q63)))</formula>
    </cfRule>
    <cfRule type="containsText" dxfId="2790" priority="5178" operator="containsText" text="Alto">
      <formula>NOT(ISERROR(SEARCH("Alto",Q63)))</formula>
    </cfRule>
    <cfRule type="containsText" dxfId="2789" priority="5177" operator="containsText" text="Médio">
      <formula>NOT(ISERROR(SEARCH("Médio",Q63)))</formula>
    </cfRule>
    <cfRule type="containsText" dxfId="2788" priority="5297" operator="containsText" text="Alto">
      <formula>NOT(ISERROR(SEARCH("Alto",Q63)))</formula>
    </cfRule>
    <cfRule type="containsText" dxfId="2787" priority="5296" operator="containsText" text="Médio">
      <formula>NOT(ISERROR(SEARCH("Médio",Q63)))</formula>
    </cfRule>
    <cfRule type="containsText" dxfId="2786" priority="4583" operator="containsText" text="Alto">
      <formula>NOT(ISERROR(SEARCH("Alto",Q63)))</formula>
    </cfRule>
    <cfRule type="containsText" dxfId="2785" priority="4912" operator="containsText" text="Alto">
      <formula>NOT(ISERROR(SEARCH("Alto",Q63)))</formula>
    </cfRule>
    <cfRule type="containsText" dxfId="2784" priority="4911" operator="containsText" text="Médio">
      <formula>NOT(ISERROR(SEARCH("Médio",Q63)))</formula>
    </cfRule>
    <cfRule type="containsText" dxfId="2783" priority="4898" operator="containsText" text="Alto">
      <formula>NOT(ISERROR(SEARCH("Alto",Q63)))</formula>
    </cfRule>
    <cfRule type="containsText" dxfId="2782" priority="4897" operator="containsText" text="Médio">
      <formula>NOT(ISERROR(SEARCH("Médio",Q63)))</formula>
    </cfRule>
    <cfRule type="containsText" dxfId="2781" priority="5499" operator="containsText" text="Médio">
      <formula>NOT(ISERROR(SEARCH("Médio",Q63)))</formula>
    </cfRule>
    <cfRule type="containsText" dxfId="2780" priority="4856" operator="containsText" text="Alto">
      <formula>NOT(ISERROR(SEARCH("Alto",Q63)))</formula>
    </cfRule>
    <cfRule type="containsText" dxfId="2779" priority="4828" operator="containsText" text="Alto">
      <formula>NOT(ISERROR(SEARCH("Alto",Q63)))</formula>
    </cfRule>
    <cfRule type="containsText" dxfId="2778" priority="4827" operator="containsText" text="Médio">
      <formula>NOT(ISERROR(SEARCH("Médio",Q63)))</formula>
    </cfRule>
    <cfRule type="containsText" dxfId="2777" priority="4582" operator="containsText" text="Médio">
      <formula>NOT(ISERROR(SEARCH("Médio",Q63)))</formula>
    </cfRule>
    <cfRule type="containsText" dxfId="2776" priority="5016" operator="containsText" text="Médio">
      <formula>NOT(ISERROR(SEARCH("Médio",Q63)))</formula>
    </cfRule>
    <cfRule type="containsText" dxfId="2775" priority="4541" operator="containsText" text="Alto">
      <formula>NOT(ISERROR(SEARCH("Alto",Q63)))</formula>
    </cfRule>
    <cfRule type="containsText" dxfId="2774" priority="5045" operator="containsText" text="Alto">
      <formula>NOT(ISERROR(SEARCH("Alto",Q63)))</formula>
    </cfRule>
    <cfRule type="containsText" dxfId="2773" priority="5066" operator="containsText" text="Alto">
      <formula>NOT(ISERROR(SEARCH("Alto",Q63)))</formula>
    </cfRule>
    <cfRule type="containsText" dxfId="2772" priority="5017" operator="containsText" text="Alto">
      <formula>NOT(ISERROR(SEARCH("Alto",Q63)))</formula>
    </cfRule>
    <cfRule type="containsText" dxfId="2771" priority="4989" operator="containsText" text="Alto">
      <formula>NOT(ISERROR(SEARCH("Alto",Q63)))</formula>
    </cfRule>
    <cfRule type="containsText" dxfId="2770" priority="4932" operator="containsText" text="Médio">
      <formula>NOT(ISERROR(SEARCH("Médio",Q63)))</formula>
    </cfRule>
    <cfRule type="containsText" dxfId="2769" priority="4933" operator="containsText" text="Alto">
      <formula>NOT(ISERROR(SEARCH("Alto",Q63)))</formula>
    </cfRule>
    <cfRule type="containsText" dxfId="2768" priority="4540" operator="containsText" text="Médio">
      <formula>NOT(ISERROR(SEARCH("Médio",Q63)))</formula>
    </cfRule>
    <cfRule type="containsText" dxfId="2767" priority="5080" operator="containsText" text="Alto">
      <formula>NOT(ISERROR(SEARCH("Alto",Q63)))</formula>
    </cfRule>
    <cfRule type="containsText" dxfId="2766" priority="5079" operator="containsText" text="Médio">
      <formula>NOT(ISERROR(SEARCH("Médio",Q63)))</formula>
    </cfRule>
    <cfRule type="containsText" dxfId="2765" priority="5044" operator="containsText" text="Médio">
      <formula>NOT(ISERROR(SEARCH("Médio",Q63)))</formula>
    </cfRule>
    <cfRule type="containsText" dxfId="2764" priority="5465" operator="containsText" text="Alto">
      <formula>NOT(ISERROR(SEARCH("Alto",Q63)))</formula>
    </cfRule>
    <cfRule type="containsText" dxfId="2763" priority="5464" operator="containsText" text="Médio">
      <formula>NOT(ISERROR(SEARCH("Médio",Q63)))</formula>
    </cfRule>
    <cfRule type="containsText" dxfId="2762" priority="4688" operator="containsText" text="Alto">
      <formula>NOT(ISERROR(SEARCH("Alto",Q63)))</formula>
    </cfRule>
    <cfRule type="containsText" dxfId="2761" priority="5451" operator="containsText" text="Alto">
      <formula>NOT(ISERROR(SEARCH("Alto",Q63)))</formula>
    </cfRule>
    <cfRule type="containsText" dxfId="2760" priority="5450" operator="containsText" text="Médio">
      <formula>NOT(ISERROR(SEARCH("Médio",Q63)))</formula>
    </cfRule>
    <cfRule type="containsText" dxfId="2759" priority="5255" operator="containsText" text="Alto">
      <formula>NOT(ISERROR(SEARCH("Alto",Q63)))</formula>
    </cfRule>
    <cfRule type="containsText" dxfId="2758" priority="5254" operator="containsText" text="Médio">
      <formula>NOT(ISERROR(SEARCH("Médio",Q63)))</formula>
    </cfRule>
    <cfRule type="containsText" dxfId="2757" priority="4652" operator="containsText" text="Médio">
      <formula>NOT(ISERROR(SEARCH("Médio",Q63)))</formula>
    </cfRule>
    <cfRule type="containsText" dxfId="2756" priority="4512" operator="containsText" text="Médio">
      <formula>NOT(ISERROR(SEARCH("Médio",Q63)))</formula>
    </cfRule>
    <cfRule type="containsText" dxfId="2755" priority="4477" operator="containsText" text="Médio">
      <formula>NOT(ISERROR(SEARCH("Médio",Q63)))</formula>
    </cfRule>
    <cfRule type="containsText" dxfId="2754" priority="4786" operator="containsText" text="Alto">
      <formula>NOT(ISERROR(SEARCH("Alto",Q63)))</formula>
    </cfRule>
    <cfRule type="containsText" dxfId="2753" priority="4785" operator="containsText" text="Médio">
      <formula>NOT(ISERROR(SEARCH("Médio",Q63)))</formula>
    </cfRule>
    <cfRule type="containsText" dxfId="2752" priority="4674" operator="containsText" text="Alto">
      <formula>NOT(ISERROR(SEARCH("Alto",Q63)))</formula>
    </cfRule>
    <cfRule type="containsText" dxfId="2751" priority="5065" operator="containsText" text="Médio">
      <formula>NOT(ISERROR(SEARCH("Médio",Q63)))</formula>
    </cfRule>
    <cfRule type="containsText" dxfId="2750" priority="4478" operator="containsText" text="Alto">
      <formula>NOT(ISERROR(SEARCH("Alto",Q63)))</formula>
    </cfRule>
    <cfRule type="containsText" dxfId="2749" priority="5409" operator="containsText" text="Alto">
      <formula>NOT(ISERROR(SEARCH("Alto",Q63)))</formula>
    </cfRule>
    <cfRule type="containsText" dxfId="2748" priority="5408" operator="containsText" text="Médio">
      <formula>NOT(ISERROR(SEARCH("Médio",Q63)))</formula>
    </cfRule>
    <cfRule type="containsText" dxfId="2747" priority="4513" operator="containsText" text="Alto">
      <formula>NOT(ISERROR(SEARCH("Alto",Q63)))</formula>
    </cfRule>
    <cfRule type="containsText" dxfId="2746" priority="4653" operator="containsText" text="Alto">
      <formula>NOT(ISERROR(SEARCH("Alto",Q63)))</formula>
    </cfRule>
    <cfRule type="containsText" dxfId="2745" priority="4772" operator="containsText" text="Alto">
      <formula>NOT(ISERROR(SEARCH("Alto",Q63)))</formula>
    </cfRule>
    <cfRule type="containsText" dxfId="2744" priority="4771" operator="containsText" text="Médio">
      <formula>NOT(ISERROR(SEARCH("Médio",Q63)))</formula>
    </cfRule>
    <cfRule type="containsText" dxfId="2743" priority="5227" operator="containsText" text="Alto">
      <formula>NOT(ISERROR(SEARCH("Alto",Q63)))</formula>
    </cfRule>
    <cfRule type="containsText" dxfId="2742" priority="5226" operator="containsText" text="Médio">
      <formula>NOT(ISERROR(SEARCH("Médio",Q63)))</formula>
    </cfRule>
    <cfRule type="containsText" dxfId="2741" priority="4974" operator="containsText" text="Médio">
      <formula>NOT(ISERROR(SEARCH("Médio",Q63)))</formula>
    </cfRule>
    <cfRule type="containsText" dxfId="2740" priority="4673" operator="containsText" text="Médio">
      <formula>NOT(ISERROR(SEARCH("Médio",Q63)))</formula>
    </cfRule>
    <cfRule type="containsText" dxfId="2739" priority="4975" operator="containsText" text="Alto">
      <formula>NOT(ISERROR(SEARCH("Alto",Q63)))</formula>
    </cfRule>
    <cfRule type="containsText" dxfId="2738" priority="5374" operator="containsText" text="Alto">
      <formula>NOT(ISERROR(SEARCH("Alto",Q63)))</formula>
    </cfRule>
    <cfRule type="containsText" dxfId="2737" priority="5500" operator="containsText" text="Alto">
      <formula>NOT(ISERROR(SEARCH("Alto",Q63)))</formula>
    </cfRule>
    <cfRule type="containsText" dxfId="2736" priority="5373" operator="containsText" text="Médio">
      <formula>NOT(ISERROR(SEARCH("Médio",Q63)))</formula>
    </cfRule>
    <cfRule type="containsText" dxfId="2735" priority="4855" operator="containsText" text="Médio">
      <formula>NOT(ISERROR(SEARCH("Médio",Q63)))</formula>
    </cfRule>
  </conditionalFormatting>
  <conditionalFormatting sqref="Q63:R64">
    <cfRule type="containsText" dxfId="2734" priority="5463" operator="containsText" text="Baixo">
      <formula>NOT(ISERROR(SEARCH("Baixo",Q63)))</formula>
    </cfRule>
    <cfRule type="containsText" dxfId="2733" priority="4539" operator="containsText" text="Baixo">
      <formula>NOT(ISERROR(SEARCH("Baixo",Q63)))</formula>
    </cfRule>
    <cfRule type="containsText" dxfId="2732" priority="5078" operator="containsText" text="Baixo">
      <formula>NOT(ISERROR(SEARCH("Baixo",Q63)))</formula>
    </cfRule>
    <cfRule type="containsText" dxfId="2731" priority="5043" operator="containsText" text="Baixo">
      <formula>NOT(ISERROR(SEARCH("Baixo",Q63)))</formula>
    </cfRule>
    <cfRule type="containsText" dxfId="2730" priority="4686" operator="containsText" text="Baixo">
      <formula>NOT(ISERROR(SEARCH("Baixo",Q63)))</formula>
    </cfRule>
    <cfRule type="containsText" dxfId="2729" priority="5498" operator="containsText" text="Baixo">
      <formula>NOT(ISERROR(SEARCH("Baixo",Q63)))</formula>
    </cfRule>
    <cfRule type="containsText" dxfId="2728" priority="5295" operator="containsText" text="Baixo">
      <formula>NOT(ISERROR(SEARCH("Baixo",Q63)))</formula>
    </cfRule>
    <cfRule type="containsText" dxfId="2727" priority="4910" operator="containsText" text="Baixo">
      <formula>NOT(ISERROR(SEARCH("Baixo",Q63)))</formula>
    </cfRule>
    <cfRule type="containsText" dxfId="2726" priority="4826" operator="containsText" text="Baixo">
      <formula>NOT(ISERROR(SEARCH("Baixo",Q63)))</formula>
    </cfRule>
    <cfRule type="containsText" dxfId="2725" priority="5176" operator="containsText" text="Baixo">
      <formula>NOT(ISERROR(SEARCH("Baixo",Q63)))</formula>
    </cfRule>
    <cfRule type="containsText" dxfId="2724" priority="5309" operator="containsText" text="Baixo">
      <formula>NOT(ISERROR(SEARCH("Baixo",Q63)))</formula>
    </cfRule>
    <cfRule type="containsText" dxfId="2723" priority="4735" operator="containsText" text="Baixo">
      <formula>NOT(ISERROR(SEARCH("Baixo",Q63)))</formula>
    </cfRule>
    <cfRule type="containsText" dxfId="2722" priority="5064" operator="containsText" text="Baixo">
      <formula>NOT(ISERROR(SEARCH("Baixo",Q63)))</formula>
    </cfRule>
    <cfRule type="containsText" dxfId="2721" priority="5197" operator="containsText" text="Baixo">
      <formula>NOT(ISERROR(SEARCH("Baixo",Q63)))</formula>
    </cfRule>
    <cfRule type="containsText" dxfId="2720" priority="4896" operator="containsText" text="Baixo">
      <formula>NOT(ISERROR(SEARCH("Baixo",Q63)))</formula>
    </cfRule>
    <cfRule type="containsText" dxfId="2719" priority="5344" operator="containsText" text="Baixo">
      <formula>NOT(ISERROR(SEARCH("Baixo",Q63)))</formula>
    </cfRule>
    <cfRule type="containsText" dxfId="2718" priority="4756" operator="containsText" text="Baixo">
      <formula>NOT(ISERROR(SEARCH("Baixo",Q63)))</formula>
    </cfRule>
    <cfRule type="containsText" dxfId="2717" priority="5372" operator="containsText" text="Baixo">
      <formula>NOT(ISERROR(SEARCH("Baixo",Q63)))</formula>
    </cfRule>
    <cfRule type="containsText" dxfId="2716" priority="4987" operator="containsText" text="Baixo">
      <formula>NOT(ISERROR(SEARCH("Baixo",Q63)))</formula>
    </cfRule>
    <cfRule type="containsText" dxfId="2715" priority="5225" operator="containsText" text="Baixo">
      <formula>NOT(ISERROR(SEARCH("Baixo",Q63)))</formula>
    </cfRule>
    <cfRule type="containsText" dxfId="2714" priority="4770" operator="containsText" text="Baixo">
      <formula>NOT(ISERROR(SEARCH("Baixo",Q63)))</formula>
    </cfRule>
    <cfRule type="containsText" dxfId="2713" priority="4672" operator="containsText" text="Baixo">
      <formula>NOT(ISERROR(SEARCH("Baixo",Q63)))</formula>
    </cfRule>
    <cfRule type="containsText" dxfId="2712" priority="4651" operator="containsText" text="Baixo">
      <formula>NOT(ISERROR(SEARCH("Baixo",Q63)))</formula>
    </cfRule>
    <cfRule type="containsText" dxfId="2711" priority="4973" operator="containsText" text="Baixo">
      <formula>NOT(ISERROR(SEARCH("Baixo",Q63)))</formula>
    </cfRule>
    <cfRule type="containsText" dxfId="2710" priority="5449" operator="containsText" text="Baixo">
      <formula>NOT(ISERROR(SEARCH("Baixo",Q63)))</formula>
    </cfRule>
  </conditionalFormatting>
  <conditionalFormatting sqref="Q64:R64">
    <cfRule type="containsText" dxfId="2709" priority="4548" operator="containsText" text="Alto">
      <formula>NOT(ISERROR(SEARCH("Alto",Q64)))</formula>
    </cfRule>
    <cfRule type="containsText" dxfId="2708" priority="4680" operator="containsText" text="Médio">
      <formula>NOT(ISERROR(SEARCH("Médio",Q64)))</formula>
    </cfRule>
    <cfRule type="containsText" dxfId="2707" priority="4645" operator="containsText" text="Médio">
      <formula>NOT(ISERROR(SEARCH("Médio",Q64)))</formula>
    </cfRule>
    <cfRule type="containsText" dxfId="2706" priority="5038" operator="containsText" text="Alto">
      <formula>NOT(ISERROR(SEARCH("Alto",Q64)))</formula>
    </cfRule>
    <cfRule type="containsText" dxfId="2705" priority="5037" operator="containsText" text="Médio">
      <formula>NOT(ISERROR(SEARCH("Médio",Q64)))</formula>
    </cfRule>
    <cfRule type="containsText" dxfId="2704" priority="4646" operator="containsText" text="Alto">
      <formula>NOT(ISERROR(SEARCH("Alto",Q64)))</formula>
    </cfRule>
    <cfRule type="containsText" dxfId="2703" priority="5010" operator="containsText" text="Alto">
      <formula>NOT(ISERROR(SEARCH("Alto",Q64)))</formula>
    </cfRule>
    <cfRule type="containsText" dxfId="2702" priority="5009" operator="containsText" text="Médio">
      <formula>NOT(ISERROR(SEARCH("Médio",Q64)))</formula>
    </cfRule>
    <cfRule type="containsText" dxfId="2701" priority="5008" operator="containsText" text="Baixo">
      <formula>NOT(ISERROR(SEARCH("Baixo",Q64)))</formula>
    </cfRule>
    <cfRule type="containsText" dxfId="2700" priority="4667" operator="containsText" text="Alto">
      <formula>NOT(ISERROR(SEARCH("Alto",Q64)))</formula>
    </cfRule>
    <cfRule type="containsText" dxfId="2699" priority="5003" operator="containsText" text="Alto">
      <formula>NOT(ISERROR(SEARCH("Alto",Q64)))</formula>
    </cfRule>
    <cfRule type="containsText" dxfId="2698" priority="5002" operator="containsText" text="Médio">
      <formula>NOT(ISERROR(SEARCH("Médio",Q64)))</formula>
    </cfRule>
    <cfRule type="containsText" dxfId="2697" priority="5001" operator="containsText" text="Baixo">
      <formula>NOT(ISERROR(SEARCH("Baixo",Q64)))</formula>
    </cfRule>
    <cfRule type="containsText" dxfId="2696" priority="4996" operator="containsText" text="Alto">
      <formula>NOT(ISERROR(SEARCH("Alto",Q64)))</formula>
    </cfRule>
    <cfRule type="containsText" dxfId="2695" priority="4995" operator="containsText" text="Médio">
      <formula>NOT(ISERROR(SEARCH("Médio",Q64)))</formula>
    </cfRule>
    <cfRule type="containsText" dxfId="2694" priority="4666" operator="containsText" text="Médio">
      <formula>NOT(ISERROR(SEARCH("Médio",Q64)))</formula>
    </cfRule>
    <cfRule type="containsText" dxfId="2693" priority="4568" operator="containsText" text="Médio">
      <formula>NOT(ISERROR(SEARCH("Médio",Q64)))</formula>
    </cfRule>
    <cfRule type="containsText" dxfId="2692" priority="4569" operator="containsText" text="Alto">
      <formula>NOT(ISERROR(SEARCH("Alto",Q64)))</formula>
    </cfRule>
    <cfRule type="containsText" dxfId="2691" priority="4982" operator="containsText" text="Alto">
      <formula>NOT(ISERROR(SEARCH("Alto",Q64)))</formula>
    </cfRule>
    <cfRule type="containsText" dxfId="2690" priority="4981" operator="containsText" text="Médio">
      <formula>NOT(ISERROR(SEARCH("Médio",Q64)))</formula>
    </cfRule>
    <cfRule type="containsText" dxfId="2689" priority="4574" operator="containsText" text="Baixo">
      <formula>NOT(ISERROR(SEARCH("Baixo",Q64)))</formula>
    </cfRule>
    <cfRule type="containsText" dxfId="2688" priority="4968" operator="containsText" text="Alto">
      <formula>NOT(ISERROR(SEARCH("Alto",Q64)))</formula>
    </cfRule>
    <cfRule type="containsText" dxfId="2687" priority="4967" operator="containsText" text="Médio">
      <formula>NOT(ISERROR(SEARCH("Médio",Q64)))</formula>
    </cfRule>
    <cfRule type="containsText" dxfId="2686" priority="4966" operator="containsText" text="Baixo">
      <formula>NOT(ISERROR(SEARCH("Baixo",Q64)))</formula>
    </cfRule>
    <cfRule type="containsText" dxfId="2685" priority="4575" operator="containsText" text="Médio">
      <formula>NOT(ISERROR(SEARCH("Médio",Q64)))</formula>
    </cfRule>
    <cfRule type="containsText" dxfId="2684" priority="4665" operator="containsText" text="Baixo">
      <formula>NOT(ISERROR(SEARCH("Baixo",Q64)))</formula>
    </cfRule>
    <cfRule type="containsText" dxfId="2683" priority="4961" operator="containsText" text="Alto">
      <formula>NOT(ISERROR(SEARCH("Alto",Q64)))</formula>
    </cfRule>
    <cfRule type="containsText" dxfId="2682" priority="4960" operator="containsText" text="Médio">
      <formula>NOT(ISERROR(SEARCH("Médio",Q64)))</formula>
    </cfRule>
    <cfRule type="containsText" dxfId="2681" priority="4959" operator="containsText" text="Baixo">
      <formula>NOT(ISERROR(SEARCH("Baixo",Q64)))</formula>
    </cfRule>
    <cfRule type="containsText" dxfId="2680" priority="4576" operator="containsText" text="Alto">
      <formula>NOT(ISERROR(SEARCH("Alto",Q64)))</formula>
    </cfRule>
    <cfRule type="containsText" dxfId="2679" priority="4954" operator="containsText" text="Alto">
      <formula>NOT(ISERROR(SEARCH("Alto",Q64)))</formula>
    </cfRule>
    <cfRule type="containsText" dxfId="2678" priority="4953" operator="containsText" text="Médio">
      <formula>NOT(ISERROR(SEARCH("Médio",Q64)))</formula>
    </cfRule>
    <cfRule type="containsText" dxfId="2677" priority="4952" operator="containsText" text="Baixo">
      <formula>NOT(ISERROR(SEARCH("Baixo",Q64)))</formula>
    </cfRule>
    <cfRule type="containsText" dxfId="2676" priority="4947" operator="containsText" text="Alto">
      <formula>NOT(ISERROR(SEARCH("Alto",Q64)))</formula>
    </cfRule>
    <cfRule type="containsText" dxfId="2675" priority="4946" operator="containsText" text="Médio">
      <formula>NOT(ISERROR(SEARCH("Médio",Q64)))</formula>
    </cfRule>
    <cfRule type="containsText" dxfId="2674" priority="4926" operator="containsText" text="Alto">
      <formula>NOT(ISERROR(SEARCH("Alto",Q64)))</formula>
    </cfRule>
    <cfRule type="containsText" dxfId="2673" priority="4925" operator="containsText" text="Médio">
      <formula>NOT(ISERROR(SEARCH("Médio",Q64)))</formula>
    </cfRule>
    <cfRule type="containsText" dxfId="2672" priority="4924" operator="containsText" text="Baixo">
      <formula>NOT(ISERROR(SEARCH("Baixo",Q64)))</formula>
    </cfRule>
    <cfRule type="containsText" dxfId="2671" priority="4814" operator="containsText" text="Alto">
      <formula>NOT(ISERROR(SEARCH("Alto",Q64)))</formula>
    </cfRule>
    <cfRule type="containsText" dxfId="2670" priority="4919" operator="containsText" text="Alto">
      <formula>NOT(ISERROR(SEARCH("Alto",Q64)))</formula>
    </cfRule>
    <cfRule type="containsText" dxfId="2669" priority="4918" operator="containsText" text="Médio">
      <formula>NOT(ISERROR(SEARCH("Médio",Q64)))</formula>
    </cfRule>
    <cfRule type="containsText" dxfId="2668" priority="5493" operator="containsText" text="Alto">
      <formula>NOT(ISERROR(SEARCH("Alto",Q64)))</formula>
    </cfRule>
    <cfRule type="containsText" dxfId="2667" priority="5492" operator="containsText" text="Médio">
      <formula>NOT(ISERROR(SEARCH("Médio",Q64)))</formula>
    </cfRule>
    <cfRule type="containsText" dxfId="2666" priority="5491" operator="containsText" text="Baixo">
      <formula>NOT(ISERROR(SEARCH("Baixo",Q64)))</formula>
    </cfRule>
    <cfRule type="containsText" dxfId="2665" priority="4813" operator="containsText" text="Médio">
      <formula>NOT(ISERROR(SEARCH("Médio",Q64)))</formula>
    </cfRule>
    <cfRule type="containsText" dxfId="2664" priority="4905" operator="containsText" text="Alto">
      <formula>NOT(ISERROR(SEARCH("Alto",Q64)))</formula>
    </cfRule>
    <cfRule type="containsText" dxfId="2663" priority="4904" operator="containsText" text="Médio">
      <formula>NOT(ISERROR(SEARCH("Médio",Q64)))</formula>
    </cfRule>
    <cfRule type="containsText" dxfId="2662" priority="4812" operator="containsText" text="Baixo">
      <formula>NOT(ISERROR(SEARCH("Baixo",Q64)))</formula>
    </cfRule>
    <cfRule type="containsText" dxfId="2661" priority="5486" operator="containsText" text="Alto">
      <formula>NOT(ISERROR(SEARCH("Alto",Q64)))</formula>
    </cfRule>
    <cfRule type="containsText" dxfId="2660" priority="5485" operator="containsText" text="Médio">
      <formula>NOT(ISERROR(SEARCH("Médio",Q64)))</formula>
    </cfRule>
    <cfRule type="containsText" dxfId="2659" priority="5484" operator="containsText" text="Baixo">
      <formula>NOT(ISERROR(SEARCH("Baixo",Q64)))</formula>
    </cfRule>
    <cfRule type="containsText" dxfId="2658" priority="4891" operator="containsText" text="Alto">
      <formula>NOT(ISERROR(SEARCH("Alto",Q64)))</formula>
    </cfRule>
    <cfRule type="containsText" dxfId="2657" priority="4890" operator="containsText" text="Médio">
      <formula>NOT(ISERROR(SEARCH("Médio",Q64)))</formula>
    </cfRule>
    <cfRule type="containsText" dxfId="2656" priority="4889" operator="containsText" text="Baixo">
      <formula>NOT(ISERROR(SEARCH("Baixo",Q64)))</formula>
    </cfRule>
    <cfRule type="containsText" dxfId="2655" priority="4596" operator="containsText" text="Médio">
      <formula>NOT(ISERROR(SEARCH("Médio",Q64)))</formula>
    </cfRule>
    <cfRule type="containsText" dxfId="2654" priority="4884" operator="containsText" text="Alto">
      <formula>NOT(ISERROR(SEARCH("Alto",Q64)))</formula>
    </cfRule>
    <cfRule type="containsText" dxfId="2653" priority="4883" operator="containsText" text="Médio">
      <formula>NOT(ISERROR(SEARCH("Médio",Q64)))</formula>
    </cfRule>
    <cfRule type="containsText" dxfId="2652" priority="4882" operator="containsText" text="Baixo">
      <formula>NOT(ISERROR(SEARCH("Baixo",Q64)))</formula>
    </cfRule>
    <cfRule type="containsText" dxfId="2651" priority="4597" operator="containsText" text="Alto">
      <formula>NOT(ISERROR(SEARCH("Alto",Q64)))</formula>
    </cfRule>
    <cfRule type="containsText" dxfId="2650" priority="4877" operator="containsText" text="Alto">
      <formula>NOT(ISERROR(SEARCH("Alto",Q64)))</formula>
    </cfRule>
    <cfRule type="containsText" dxfId="2649" priority="4876" operator="containsText" text="Médio">
      <formula>NOT(ISERROR(SEARCH("Médio",Q64)))</formula>
    </cfRule>
    <cfRule type="containsText" dxfId="2648" priority="4875" operator="containsText" text="Baixo">
      <formula>NOT(ISERROR(SEARCH("Baixo",Q64)))</formula>
    </cfRule>
    <cfRule type="containsText" dxfId="2647" priority="4870" operator="containsText" text="Alto">
      <formula>NOT(ISERROR(SEARCH("Alto",Q64)))</formula>
    </cfRule>
    <cfRule type="containsText" dxfId="2646" priority="4869" operator="containsText" text="Médio">
      <formula>NOT(ISERROR(SEARCH("Médio",Q64)))</formula>
    </cfRule>
    <cfRule type="containsText" dxfId="2645" priority="4660" operator="containsText" text="Alto">
      <formula>NOT(ISERROR(SEARCH("Alto",Q64)))</formula>
    </cfRule>
    <cfRule type="containsText" dxfId="2644" priority="4602" operator="containsText" text="Baixo">
      <formula>NOT(ISERROR(SEARCH("Baixo",Q64)))</formula>
    </cfRule>
    <cfRule type="containsText" dxfId="2643" priority="5479" operator="containsText" text="Alto">
      <formula>NOT(ISERROR(SEARCH("Alto",Q64)))</formula>
    </cfRule>
    <cfRule type="containsText" dxfId="2642" priority="5477" operator="containsText" text="Baixo">
      <formula>NOT(ISERROR(SEARCH("Baixo",Q64)))</formula>
    </cfRule>
    <cfRule type="containsText" dxfId="2641" priority="4603" operator="containsText" text="Médio">
      <formula>NOT(ISERROR(SEARCH("Médio",Q64)))</formula>
    </cfRule>
    <cfRule type="containsText" dxfId="2640" priority="4807" operator="containsText" text="Alto">
      <formula>NOT(ISERROR(SEARCH("Alto",Q64)))</formula>
    </cfRule>
    <cfRule type="containsText" dxfId="2639" priority="4847" operator="containsText" text="Baixo">
      <formula>NOT(ISERROR(SEARCH("Baixo",Q64)))</formula>
    </cfRule>
    <cfRule type="containsText" dxfId="2638" priority="4842" operator="containsText" text="Alto">
      <formula>NOT(ISERROR(SEARCH("Alto",Q64)))</formula>
    </cfRule>
    <cfRule type="containsText" dxfId="2637" priority="5556" operator="containsText" text="Alto">
      <formula>NOT(ISERROR(SEARCH("Alto",Q64)))</formula>
    </cfRule>
    <cfRule type="containsText" dxfId="2636" priority="5555" operator="containsText" text="Médio">
      <formula>NOT(ISERROR(SEARCH("Médio",Q64)))</formula>
    </cfRule>
    <cfRule type="containsText" dxfId="2635" priority="4841" operator="containsText" text="Médio">
      <formula>NOT(ISERROR(SEARCH("Médio",Q64)))</formula>
    </cfRule>
    <cfRule type="containsText" dxfId="2634" priority="4840" operator="containsText" text="Baixo">
      <formula>NOT(ISERROR(SEARCH("Baixo",Q64)))</formula>
    </cfRule>
    <cfRule type="containsText" dxfId="2633" priority="4835" operator="containsText" text="Alto">
      <formula>NOT(ISERROR(SEARCH("Alto",Q64)))</formula>
    </cfRule>
    <cfRule type="containsText" dxfId="2632" priority="4834" operator="containsText" text="Médio">
      <formula>NOT(ISERROR(SEARCH("Médio",Q64)))</formula>
    </cfRule>
    <cfRule type="containsText" dxfId="2631" priority="4609" operator="containsText" text="Baixo">
      <formula>NOT(ISERROR(SEARCH("Baixo",Q64)))</formula>
    </cfRule>
    <cfRule type="containsText" dxfId="2630" priority="4659" operator="containsText" text="Médio">
      <formula>NOT(ISERROR(SEARCH("Médio",Q64)))</formula>
    </cfRule>
    <cfRule type="containsText" dxfId="2629" priority="5472" operator="containsText" text="Alto">
      <formula>NOT(ISERROR(SEARCH("Alto",Q64)))</formula>
    </cfRule>
    <cfRule type="containsText" dxfId="2628" priority="5471" operator="containsText" text="Médio">
      <formula>NOT(ISERROR(SEARCH("Médio",Q64)))</formula>
    </cfRule>
    <cfRule type="containsText" dxfId="2627" priority="4806" operator="containsText" text="Médio">
      <formula>NOT(ISERROR(SEARCH("Médio",Q64)))</formula>
    </cfRule>
    <cfRule type="containsText" dxfId="2626" priority="5521" operator="containsText" text="Alto">
      <formula>NOT(ISERROR(SEARCH("Alto",Q64)))</formula>
    </cfRule>
    <cfRule type="containsText" dxfId="2625" priority="5520" operator="containsText" text="Médio">
      <formula>NOT(ISERROR(SEARCH("Médio",Q64)))</formula>
    </cfRule>
    <cfRule type="containsText" dxfId="2624" priority="4547" operator="containsText" text="Médio">
      <formula>NOT(ISERROR(SEARCH("Médio",Q64)))</formula>
    </cfRule>
    <cfRule type="containsText" dxfId="2623" priority="5519" operator="containsText" text="Baixo">
      <formula>NOT(ISERROR(SEARCH("Baixo",Q64)))</formula>
    </cfRule>
    <cfRule type="containsText" dxfId="2622" priority="4610" operator="containsText" text="Médio">
      <formula>NOT(ISERROR(SEARCH("Médio",Q64)))</formula>
    </cfRule>
    <cfRule type="containsText" dxfId="2621" priority="5514" operator="containsText" text="Alto">
      <formula>NOT(ISERROR(SEARCH("Alto",Q64)))</formula>
    </cfRule>
    <cfRule type="containsText" dxfId="2620" priority="5513" operator="containsText" text="Médio">
      <formula>NOT(ISERROR(SEARCH("Médio",Q64)))</formula>
    </cfRule>
    <cfRule type="containsText" dxfId="2619" priority="5512" operator="containsText" text="Baixo">
      <formula>NOT(ISERROR(SEARCH("Baixo",Q64)))</formula>
    </cfRule>
    <cfRule type="containsText" dxfId="2618" priority="4821" operator="containsText" text="Alto">
      <formula>NOT(ISERROR(SEARCH("Alto",Q64)))</formula>
    </cfRule>
    <cfRule type="containsText" dxfId="2617" priority="4820" operator="containsText" text="Médio">
      <formula>NOT(ISERROR(SEARCH("Médio",Q64)))</formula>
    </cfRule>
    <cfRule type="containsText" dxfId="2616" priority="4819" operator="containsText" text="Baixo">
      <formula>NOT(ISERROR(SEARCH("Baixo",Q64)))</formula>
    </cfRule>
    <cfRule type="containsText" dxfId="2615" priority="5507" operator="containsText" text="Alto">
      <formula>NOT(ISERROR(SEARCH("Alto",Q64)))</formula>
    </cfRule>
    <cfRule type="containsText" dxfId="2614" priority="5506" operator="containsText" text="Médio">
      <formula>NOT(ISERROR(SEARCH("Médio",Q64)))</formula>
    </cfRule>
    <cfRule type="containsText" dxfId="2613" priority="4805" operator="containsText" text="Baixo">
      <formula>NOT(ISERROR(SEARCH("Baixo",Q64)))</formula>
    </cfRule>
    <cfRule type="containsText" dxfId="2612" priority="4800" operator="containsText" text="Alto">
      <formula>NOT(ISERROR(SEARCH("Alto",Q64)))</formula>
    </cfRule>
    <cfRule type="containsText" dxfId="2611" priority="5458" operator="containsText" text="Alto">
      <formula>NOT(ISERROR(SEARCH("Alto",Q64)))</formula>
    </cfRule>
    <cfRule type="containsText" dxfId="2610" priority="5457" operator="containsText" text="Médio">
      <formula>NOT(ISERROR(SEARCH("Médio",Q64)))</formula>
    </cfRule>
    <cfRule type="containsText" dxfId="2609" priority="4611" operator="containsText" text="Alto">
      <formula>NOT(ISERROR(SEARCH("Alto",Q64)))</formula>
    </cfRule>
    <cfRule type="containsText" dxfId="2608" priority="4799" operator="containsText" text="Médio">
      <formula>NOT(ISERROR(SEARCH("Médio",Q64)))</formula>
    </cfRule>
    <cfRule type="containsText" dxfId="2607" priority="4616" operator="containsText" text="Baixo">
      <formula>NOT(ISERROR(SEARCH("Baixo",Q64)))</formula>
    </cfRule>
    <cfRule type="containsText" dxfId="2606" priority="5444" operator="containsText" text="Alto">
      <formula>NOT(ISERROR(SEARCH("Alto",Q64)))</formula>
    </cfRule>
    <cfRule type="containsText" dxfId="2605" priority="5443" operator="containsText" text="Médio">
      <formula>NOT(ISERROR(SEARCH("Médio",Q64)))</formula>
    </cfRule>
    <cfRule type="containsText" dxfId="2604" priority="5442" operator="containsText" text="Baixo">
      <formula>NOT(ISERROR(SEARCH("Baixo",Q64)))</formula>
    </cfRule>
    <cfRule type="containsText" dxfId="2603" priority="4617" operator="containsText" text="Médio">
      <formula>NOT(ISERROR(SEARCH("Médio",Q64)))</formula>
    </cfRule>
    <cfRule type="containsText" dxfId="2602" priority="5437" operator="containsText" text="Alto">
      <formula>NOT(ISERROR(SEARCH("Alto",Q64)))</formula>
    </cfRule>
    <cfRule type="containsText" dxfId="2601" priority="5436" operator="containsText" text="Médio">
      <formula>NOT(ISERROR(SEARCH("Médio",Q64)))</formula>
    </cfRule>
    <cfRule type="containsText" dxfId="2600" priority="5435" operator="containsText" text="Baixo">
      <formula>NOT(ISERROR(SEARCH("Baixo",Q64)))</formula>
    </cfRule>
    <cfRule type="containsText" dxfId="2599" priority="5430" operator="containsText" text="Alto">
      <formula>NOT(ISERROR(SEARCH("Alto",Q64)))</formula>
    </cfRule>
    <cfRule type="containsText" dxfId="2598" priority="5429" operator="containsText" text="Médio">
      <formula>NOT(ISERROR(SEARCH("Médio",Q64)))</formula>
    </cfRule>
    <cfRule type="containsText" dxfId="2597" priority="5428" operator="containsText" text="Baixo">
      <formula>NOT(ISERROR(SEARCH("Baixo",Q64)))</formula>
    </cfRule>
    <cfRule type="containsText" dxfId="2596" priority="5423" operator="containsText" text="Alto">
      <formula>NOT(ISERROR(SEARCH("Alto",Q64)))</formula>
    </cfRule>
    <cfRule type="containsText" dxfId="2595" priority="5422" operator="containsText" text="Médio">
      <formula>NOT(ISERROR(SEARCH("Médio",Q64)))</formula>
    </cfRule>
    <cfRule type="containsText" dxfId="2594" priority="4618" operator="containsText" text="Alto">
      <formula>NOT(ISERROR(SEARCH("Alto",Q64)))</formula>
    </cfRule>
    <cfRule type="containsText" dxfId="2593" priority="4779" operator="containsText" text="Alto">
      <formula>NOT(ISERROR(SEARCH("Alto",Q64)))</formula>
    </cfRule>
    <cfRule type="containsText" dxfId="2592" priority="4778" operator="containsText" text="Médio">
      <formula>NOT(ISERROR(SEARCH("Médio",Q64)))</formula>
    </cfRule>
    <cfRule type="containsText" dxfId="2591" priority="5402" operator="containsText" text="Alto">
      <formula>NOT(ISERROR(SEARCH("Alto",Q64)))</formula>
    </cfRule>
    <cfRule type="containsText" dxfId="2590" priority="5401" operator="containsText" text="Médio">
      <formula>NOT(ISERROR(SEARCH("Médio",Q64)))</formula>
    </cfRule>
    <cfRule type="containsText" dxfId="2589" priority="5400" operator="containsText" text="Baixo">
      <formula>NOT(ISERROR(SEARCH("Baixo",Q64)))</formula>
    </cfRule>
    <cfRule type="containsText" dxfId="2588" priority="5395" operator="containsText" text="Alto">
      <formula>NOT(ISERROR(SEARCH("Alto",Q64)))</formula>
    </cfRule>
    <cfRule type="containsText" dxfId="2587" priority="5394" operator="containsText" text="Médio">
      <formula>NOT(ISERROR(SEARCH("Médio",Q64)))</formula>
    </cfRule>
    <cfRule type="containsText" dxfId="2586" priority="5393" operator="containsText" text="Baixo">
      <formula>NOT(ISERROR(SEARCH("Baixo",Q64)))</formula>
    </cfRule>
    <cfRule type="containsText" dxfId="2585" priority="5388" operator="containsText" text="Alto">
      <formula>NOT(ISERROR(SEARCH("Alto",Q64)))</formula>
    </cfRule>
    <cfRule type="containsText" dxfId="2584" priority="5386" operator="containsText" text="Baixo">
      <formula>NOT(ISERROR(SEARCH("Baixo",Q64)))</formula>
    </cfRule>
    <cfRule type="containsText" dxfId="2583" priority="4765" operator="containsText" text="Alto">
      <formula>NOT(ISERROR(SEARCH("Alto",Q64)))</formula>
    </cfRule>
    <cfRule type="containsText" dxfId="2582" priority="5381" operator="containsText" text="Alto">
      <formula>NOT(ISERROR(SEARCH("Alto",Q64)))</formula>
    </cfRule>
    <cfRule type="containsText" dxfId="2581" priority="5380" operator="containsText" text="Médio">
      <formula>NOT(ISERROR(SEARCH("Médio",Q64)))</formula>
    </cfRule>
    <cfRule type="containsText" dxfId="2580" priority="4764" operator="containsText" text="Médio">
      <formula>NOT(ISERROR(SEARCH("Médio",Q64)))</formula>
    </cfRule>
    <cfRule type="containsText" dxfId="2579" priority="5367" operator="containsText" text="Alto">
      <formula>NOT(ISERROR(SEARCH("Alto",Q64)))</formula>
    </cfRule>
    <cfRule type="containsText" dxfId="2578" priority="5366" operator="containsText" text="Médio">
      <formula>NOT(ISERROR(SEARCH("Médio",Q64)))</formula>
    </cfRule>
    <cfRule type="containsText" dxfId="2577" priority="5365" operator="containsText" text="Baixo">
      <formula>NOT(ISERROR(SEARCH("Baixo",Q64)))</formula>
    </cfRule>
    <cfRule type="containsText" dxfId="2576" priority="5360" operator="containsText" text="Alto">
      <formula>NOT(ISERROR(SEARCH("Alto",Q64)))</formula>
    </cfRule>
    <cfRule type="containsText" dxfId="2575" priority="5359" operator="containsText" text="Médio">
      <formula>NOT(ISERROR(SEARCH("Médio",Q64)))</formula>
    </cfRule>
    <cfRule type="containsText" dxfId="2574" priority="5358" operator="containsText" text="Baixo">
      <formula>NOT(ISERROR(SEARCH("Baixo",Q64)))</formula>
    </cfRule>
    <cfRule type="containsText" dxfId="2573" priority="5353" operator="containsText" text="Alto">
      <formula>NOT(ISERROR(SEARCH("Alto",Q64)))</formula>
    </cfRule>
    <cfRule type="containsText" dxfId="2572" priority="5352" operator="containsText" text="Médio">
      <formula>NOT(ISERROR(SEARCH("Médio",Q64)))</formula>
    </cfRule>
    <cfRule type="containsText" dxfId="2571" priority="4751" operator="containsText" text="Alto">
      <formula>NOT(ISERROR(SEARCH("Alto",Q64)))</formula>
    </cfRule>
    <cfRule type="containsText" dxfId="2570" priority="4750" operator="containsText" text="Médio">
      <formula>NOT(ISERROR(SEARCH("Médio",Q64)))</formula>
    </cfRule>
    <cfRule type="containsText" dxfId="2569" priority="4749" operator="containsText" text="Baixo">
      <formula>NOT(ISERROR(SEARCH("Baixo",Q64)))</formula>
    </cfRule>
    <cfRule type="containsText" dxfId="2568" priority="5339" operator="containsText" text="Alto">
      <formula>NOT(ISERROR(SEARCH("Alto",Q64)))</formula>
    </cfRule>
    <cfRule type="containsText" dxfId="2567" priority="5338" operator="containsText" text="Médio">
      <formula>NOT(ISERROR(SEARCH("Médio",Q64)))</formula>
    </cfRule>
    <cfRule type="containsText" dxfId="2566" priority="5337" operator="containsText" text="Baixo">
      <formula>NOT(ISERROR(SEARCH("Baixo",Q64)))</formula>
    </cfRule>
    <cfRule type="containsText" dxfId="2565" priority="4744" operator="containsText" text="Alto">
      <formula>NOT(ISERROR(SEARCH("Alto",Q64)))</formula>
    </cfRule>
    <cfRule type="containsText" dxfId="2564" priority="5332" operator="containsText" text="Alto">
      <formula>NOT(ISERROR(SEARCH("Alto",Q64)))</formula>
    </cfRule>
    <cfRule type="containsText" dxfId="2563" priority="5331" operator="containsText" text="Médio">
      <formula>NOT(ISERROR(SEARCH("Médio",Q64)))</formula>
    </cfRule>
    <cfRule type="containsText" dxfId="2562" priority="5330" operator="containsText" text="Baixo">
      <formula>NOT(ISERROR(SEARCH("Baixo",Q64)))</formula>
    </cfRule>
    <cfRule type="containsText" dxfId="2561" priority="4743" operator="containsText" text="Médio">
      <formula>NOT(ISERROR(SEARCH("Médio",Q64)))</formula>
    </cfRule>
    <cfRule type="containsText" dxfId="2560" priority="5325" operator="containsText" text="Alto">
      <formula>NOT(ISERROR(SEARCH("Alto",Q64)))</formula>
    </cfRule>
    <cfRule type="containsText" dxfId="2559" priority="5324" operator="containsText" text="Médio">
      <formula>NOT(ISERROR(SEARCH("Médio",Q64)))</formula>
    </cfRule>
    <cfRule type="containsText" dxfId="2558" priority="5323" operator="containsText" text="Baixo">
      <formula>NOT(ISERROR(SEARCH("Baixo",Q64)))</formula>
    </cfRule>
    <cfRule type="containsText" dxfId="2557" priority="5318" operator="containsText" text="Alto">
      <formula>NOT(ISERROR(SEARCH("Alto",Q64)))</formula>
    </cfRule>
    <cfRule type="containsText" dxfId="2556" priority="5317" operator="containsText" text="Médio">
      <formula>NOT(ISERROR(SEARCH("Médio",Q64)))</formula>
    </cfRule>
    <cfRule type="containsText" dxfId="2555" priority="4730" operator="containsText" text="Alto">
      <formula>NOT(ISERROR(SEARCH("Alto",Q64)))</formula>
    </cfRule>
    <cfRule type="containsText" dxfId="2554" priority="5304" operator="containsText" text="Alto">
      <formula>NOT(ISERROR(SEARCH("Alto",Q64)))</formula>
    </cfRule>
    <cfRule type="containsText" dxfId="2553" priority="5303" operator="containsText" text="Médio">
      <formula>NOT(ISERROR(SEARCH("Médio",Q64)))</formula>
    </cfRule>
    <cfRule type="containsText" dxfId="2552" priority="4729" operator="containsText" text="Médio">
      <formula>NOT(ISERROR(SEARCH("Médio",Q64)))</formula>
    </cfRule>
    <cfRule type="containsText" dxfId="2551" priority="5290" operator="containsText" text="Alto">
      <formula>NOT(ISERROR(SEARCH("Alto",Q64)))</formula>
    </cfRule>
    <cfRule type="containsText" dxfId="2550" priority="5289" operator="containsText" text="Médio">
      <formula>NOT(ISERROR(SEARCH("Médio",Q64)))</formula>
    </cfRule>
    <cfRule type="containsText" dxfId="2549" priority="5288" operator="containsText" text="Baixo">
      <formula>NOT(ISERROR(SEARCH("Baixo",Q64)))</formula>
    </cfRule>
    <cfRule type="containsText" dxfId="2548" priority="5283" operator="containsText" text="Alto">
      <formula>NOT(ISERROR(SEARCH("Alto",Q64)))</formula>
    </cfRule>
    <cfRule type="containsText" dxfId="2547" priority="5282" operator="containsText" text="Médio">
      <formula>NOT(ISERROR(SEARCH("Médio",Q64)))</formula>
    </cfRule>
    <cfRule type="containsText" dxfId="2546" priority="5281" operator="containsText" text="Baixo">
      <formula>NOT(ISERROR(SEARCH("Baixo",Q64)))</formula>
    </cfRule>
    <cfRule type="containsText" dxfId="2545" priority="5276" operator="containsText" text="Alto">
      <formula>NOT(ISERROR(SEARCH("Alto",Q64)))</formula>
    </cfRule>
    <cfRule type="containsText" dxfId="2544" priority="5275" operator="containsText" text="Médio">
      <formula>NOT(ISERROR(SEARCH("Médio",Q64)))</formula>
    </cfRule>
    <cfRule type="containsText" dxfId="2543" priority="5274" operator="containsText" text="Baixo">
      <formula>NOT(ISERROR(SEARCH("Baixo",Q64)))</formula>
    </cfRule>
    <cfRule type="containsText" dxfId="2542" priority="5269" operator="containsText" text="Alto">
      <formula>NOT(ISERROR(SEARCH("Alto",Q64)))</formula>
    </cfRule>
    <cfRule type="containsText" dxfId="2541" priority="5268" operator="containsText" text="Médio">
      <formula>NOT(ISERROR(SEARCH("Médio",Q64)))</formula>
    </cfRule>
    <cfRule type="containsText" dxfId="2540" priority="5051" operator="containsText" text="Médio">
      <formula>NOT(ISERROR(SEARCH("Médio",Q64)))</formula>
    </cfRule>
    <cfRule type="containsText" dxfId="2539" priority="4469" operator="containsText" text="Baixo">
      <formula>NOT(ISERROR(SEARCH("Baixo",Q64)))</formula>
    </cfRule>
    <cfRule type="containsText" dxfId="2538" priority="4470" operator="containsText" text="Médio">
      <formula>NOT(ISERROR(SEARCH("Médio",Q64)))</formula>
    </cfRule>
    <cfRule type="containsText" dxfId="2537" priority="4471" operator="containsText" text="Alto">
      <formula>NOT(ISERROR(SEARCH("Alto",Q64)))</formula>
    </cfRule>
    <cfRule type="containsText" dxfId="2536" priority="5248" operator="containsText" text="Alto">
      <formula>NOT(ISERROR(SEARCH("Alto",Q64)))</formula>
    </cfRule>
    <cfRule type="containsText" dxfId="2535" priority="5247" operator="containsText" text="Médio">
      <formula>NOT(ISERROR(SEARCH("Médio",Q64)))</formula>
    </cfRule>
    <cfRule type="containsText" dxfId="2534" priority="5246" operator="containsText" text="Baixo">
      <formula>NOT(ISERROR(SEARCH("Baixo",Q64)))</formula>
    </cfRule>
    <cfRule type="containsText" dxfId="2533" priority="5241" operator="containsText" text="Alto">
      <formula>NOT(ISERROR(SEARCH("Alto",Q64)))</formula>
    </cfRule>
    <cfRule type="containsText" dxfId="2532" priority="5240" operator="containsText" text="Médio">
      <formula>NOT(ISERROR(SEARCH("Médio",Q64)))</formula>
    </cfRule>
    <cfRule type="containsText" dxfId="2531" priority="5239" operator="containsText" text="Baixo">
      <formula>NOT(ISERROR(SEARCH("Baixo",Q64)))</formula>
    </cfRule>
    <cfRule type="containsText" dxfId="2530" priority="5234" operator="containsText" text="Alto">
      <formula>NOT(ISERROR(SEARCH("Alto",Q64)))</formula>
    </cfRule>
    <cfRule type="containsText" dxfId="2529" priority="5233" operator="containsText" text="Médio">
      <formula>NOT(ISERROR(SEARCH("Médio",Q64)))</formula>
    </cfRule>
    <cfRule type="containsText" dxfId="2528" priority="5220" operator="containsText" text="Alto">
      <formula>NOT(ISERROR(SEARCH("Alto",Q64)))</formula>
    </cfRule>
    <cfRule type="containsText" dxfId="2527" priority="5219" operator="containsText" text="Médio">
      <formula>NOT(ISERROR(SEARCH("Médio",Q64)))</formula>
    </cfRule>
    <cfRule type="containsText" dxfId="2526" priority="5218" operator="containsText" text="Baixo">
      <formula>NOT(ISERROR(SEARCH("Baixo",Q64)))</formula>
    </cfRule>
    <cfRule type="containsText" dxfId="2525" priority="5213" operator="containsText" text="Alto">
      <formula>NOT(ISERROR(SEARCH("Alto",Q64)))</formula>
    </cfRule>
    <cfRule type="containsText" dxfId="2524" priority="5212" operator="containsText" text="Médio">
      <formula>NOT(ISERROR(SEARCH("Médio",Q64)))</formula>
    </cfRule>
    <cfRule type="containsText" dxfId="2523" priority="5211" operator="containsText" text="Baixo">
      <formula>NOT(ISERROR(SEARCH("Baixo",Q64)))</formula>
    </cfRule>
    <cfRule type="containsText" dxfId="2522" priority="5206" operator="containsText" text="Alto">
      <formula>NOT(ISERROR(SEARCH("Alto",Q64)))</formula>
    </cfRule>
    <cfRule type="containsText" dxfId="2521" priority="5205" operator="containsText" text="Médio">
      <formula>NOT(ISERROR(SEARCH("Médio",Q64)))</formula>
    </cfRule>
    <cfRule type="containsText" dxfId="2520" priority="5192" operator="containsText" text="Alto">
      <formula>NOT(ISERROR(SEARCH("Alto",Q64)))</formula>
    </cfRule>
    <cfRule type="containsText" dxfId="2519" priority="5191" operator="containsText" text="Médio">
      <formula>NOT(ISERROR(SEARCH("Médio",Q64)))</formula>
    </cfRule>
    <cfRule type="containsText" dxfId="2518" priority="5190" operator="containsText" text="Baixo">
      <formula>NOT(ISERROR(SEARCH("Baixo",Q64)))</formula>
    </cfRule>
    <cfRule type="containsText" dxfId="2517" priority="5185" operator="containsText" text="Alto">
      <formula>NOT(ISERROR(SEARCH("Alto",Q64)))</formula>
    </cfRule>
    <cfRule type="containsText" dxfId="2516" priority="5184" operator="containsText" text="Médio">
      <formula>NOT(ISERROR(SEARCH("Médio",Q64)))</formula>
    </cfRule>
    <cfRule type="containsText" dxfId="2515" priority="4505" operator="containsText" text="Médio">
      <formula>NOT(ISERROR(SEARCH("Médio",Q64)))</formula>
    </cfRule>
    <cfRule type="containsText" dxfId="2514" priority="4506" operator="containsText" text="Alto">
      <formula>NOT(ISERROR(SEARCH("Alto",Q64)))</formula>
    </cfRule>
    <cfRule type="containsText" dxfId="2513" priority="5171" operator="containsText" text="Alto">
      <formula>NOT(ISERROR(SEARCH("Alto",Q64)))</formula>
    </cfRule>
    <cfRule type="containsText" dxfId="2512" priority="5170" operator="containsText" text="Médio">
      <formula>NOT(ISERROR(SEARCH("Médio",Q64)))</formula>
    </cfRule>
    <cfRule type="containsText" dxfId="2511" priority="5169" operator="containsText" text="Baixo">
      <formula>NOT(ISERROR(SEARCH("Baixo",Q64)))</formula>
    </cfRule>
    <cfRule type="containsText" dxfId="2510" priority="4702" operator="containsText" text="Alto">
      <formula>NOT(ISERROR(SEARCH("Alto",Q64)))</formula>
    </cfRule>
    <cfRule type="containsText" dxfId="2509" priority="5164" operator="containsText" text="Alto">
      <formula>NOT(ISERROR(SEARCH("Alto",Q64)))</formula>
    </cfRule>
    <cfRule type="containsText" dxfId="2508" priority="5163" operator="containsText" text="Médio">
      <formula>NOT(ISERROR(SEARCH("Médio",Q64)))</formula>
    </cfRule>
    <cfRule type="containsText" dxfId="2507" priority="5162" operator="containsText" text="Baixo">
      <formula>NOT(ISERROR(SEARCH("Baixo",Q64)))</formula>
    </cfRule>
    <cfRule type="containsText" dxfId="2506" priority="4701" operator="containsText" text="Médio">
      <formula>NOT(ISERROR(SEARCH("Médio",Q64)))</formula>
    </cfRule>
    <cfRule type="containsText" dxfId="2505" priority="4700" operator="containsText" text="Baixo">
      <formula>NOT(ISERROR(SEARCH("Baixo",Q64)))</formula>
    </cfRule>
    <cfRule type="containsText" dxfId="2504" priority="5157" operator="containsText" text="Alto">
      <formula>NOT(ISERROR(SEARCH("Alto",Q64)))</formula>
    </cfRule>
    <cfRule type="containsText" dxfId="2503" priority="5156" operator="containsText" text="Médio">
      <formula>NOT(ISERROR(SEARCH("Médio",Q64)))</formula>
    </cfRule>
    <cfRule type="containsText" dxfId="2502" priority="5155" operator="containsText" text="Baixo">
      <formula>NOT(ISERROR(SEARCH("Baixo",Q64)))</formula>
    </cfRule>
    <cfRule type="containsText" dxfId="2501" priority="5150" operator="containsText" text="Alto">
      <formula>NOT(ISERROR(SEARCH("Alto",Q64)))</formula>
    </cfRule>
    <cfRule type="containsText" dxfId="2500" priority="5149" operator="containsText" text="Médio">
      <formula>NOT(ISERROR(SEARCH("Médio",Q64)))</formula>
    </cfRule>
    <cfRule type="containsText" dxfId="2499" priority="5129" operator="containsText" text="Alto">
      <formula>NOT(ISERROR(SEARCH("Alto",Q64)))</formula>
    </cfRule>
    <cfRule type="containsText" dxfId="2498" priority="5128" operator="containsText" text="Médio">
      <formula>NOT(ISERROR(SEARCH("Médio",Q64)))</formula>
    </cfRule>
    <cfRule type="containsText" dxfId="2497" priority="5127" operator="containsText" text="Baixo">
      <formula>NOT(ISERROR(SEARCH("Baixo",Q64)))</formula>
    </cfRule>
    <cfRule type="containsText" dxfId="2496" priority="4695" operator="containsText" text="Alto">
      <formula>NOT(ISERROR(SEARCH("Alto",Q64)))</formula>
    </cfRule>
    <cfRule type="containsText" dxfId="2495" priority="5122" operator="containsText" text="Alto">
      <formula>NOT(ISERROR(SEARCH("Alto",Q64)))</formula>
    </cfRule>
    <cfRule type="containsText" dxfId="2494" priority="5121" operator="containsText" text="Médio">
      <formula>NOT(ISERROR(SEARCH("Médio",Q64)))</formula>
    </cfRule>
    <cfRule type="containsText" dxfId="2493" priority="5120" operator="containsText" text="Baixo">
      <formula>NOT(ISERROR(SEARCH("Baixo",Q64)))</formula>
    </cfRule>
    <cfRule type="containsText" dxfId="2492" priority="4694" operator="containsText" text="Médio">
      <formula>NOT(ISERROR(SEARCH("Médio",Q64)))</formula>
    </cfRule>
    <cfRule type="containsText" dxfId="2491" priority="5115" operator="containsText" text="Alto">
      <formula>NOT(ISERROR(SEARCH("Alto",Q64)))</formula>
    </cfRule>
    <cfRule type="containsText" dxfId="2490" priority="5114" operator="containsText" text="Médio">
      <formula>NOT(ISERROR(SEARCH("Médio",Q64)))</formula>
    </cfRule>
    <cfRule type="containsText" dxfId="2489" priority="5113" operator="containsText" text="Baixo">
      <formula>NOT(ISERROR(SEARCH("Baixo",Q64)))</formula>
    </cfRule>
    <cfRule type="containsText" dxfId="2488" priority="4526" operator="containsText" text="Médio">
      <formula>NOT(ISERROR(SEARCH("Médio",Q64)))</formula>
    </cfRule>
    <cfRule type="containsText" dxfId="2487" priority="4527" operator="containsText" text="Alto">
      <formula>NOT(ISERROR(SEARCH("Alto",Q64)))</formula>
    </cfRule>
    <cfRule type="containsText" dxfId="2486" priority="5108" operator="containsText" text="Alto">
      <formula>NOT(ISERROR(SEARCH("Alto",Q64)))</formula>
    </cfRule>
    <cfRule type="containsText" dxfId="2485" priority="5107" operator="containsText" text="Médio">
      <formula>NOT(ISERROR(SEARCH("Médio",Q64)))</formula>
    </cfRule>
    <cfRule type="containsText" dxfId="2484" priority="4532" operator="containsText" text="Baixo">
      <formula>NOT(ISERROR(SEARCH("Baixo",Q64)))</formula>
    </cfRule>
    <cfRule type="containsText" dxfId="2483" priority="4533" operator="containsText" text="Médio">
      <formula>NOT(ISERROR(SEARCH("Médio",Q64)))</formula>
    </cfRule>
    <cfRule type="containsText" dxfId="2482" priority="5087" operator="containsText" text="Alto">
      <formula>NOT(ISERROR(SEARCH("Alto",Q64)))</formula>
    </cfRule>
    <cfRule type="containsText" dxfId="2481" priority="5086" operator="containsText" text="Médio">
      <formula>NOT(ISERROR(SEARCH("Médio",Q64)))</formula>
    </cfRule>
    <cfRule type="containsText" dxfId="2480" priority="4534" operator="containsText" text="Alto">
      <formula>NOT(ISERROR(SEARCH("Alto",Q64)))</formula>
    </cfRule>
    <cfRule type="containsText" dxfId="2479" priority="5073" operator="containsText" text="Alto">
      <formula>NOT(ISERROR(SEARCH("Alto",Q64)))</formula>
    </cfRule>
    <cfRule type="containsText" dxfId="2478" priority="5072" operator="containsText" text="Médio">
      <formula>NOT(ISERROR(SEARCH("Médio",Q64)))</formula>
    </cfRule>
    <cfRule type="containsText" dxfId="2477" priority="5059" operator="containsText" text="Alto">
      <formula>NOT(ISERROR(SEARCH("Alto",Q64)))</formula>
    </cfRule>
    <cfRule type="containsText" dxfId="2476" priority="5058" operator="containsText" text="Médio">
      <formula>NOT(ISERROR(SEARCH("Médio",Q64)))</formula>
    </cfRule>
    <cfRule type="containsText" dxfId="2475" priority="5057" operator="containsText" text="Baixo">
      <formula>NOT(ISERROR(SEARCH("Baixo",Q64)))</formula>
    </cfRule>
    <cfRule type="containsText" dxfId="2474" priority="4848" operator="containsText" text="Médio">
      <formula>NOT(ISERROR(SEARCH("Médio",Q64)))</formula>
    </cfRule>
    <cfRule type="containsText" dxfId="2473" priority="4849" operator="containsText" text="Alto">
      <formula>NOT(ISERROR(SEARCH("Alto",Q64)))</formula>
    </cfRule>
    <cfRule type="containsText" dxfId="2472" priority="4681" operator="containsText" text="Alto">
      <formula>NOT(ISERROR(SEARCH("Alto",Q64)))</formula>
    </cfRule>
    <cfRule type="containsText" dxfId="2471" priority="4604" operator="containsText" text="Alto">
      <formula>NOT(ISERROR(SEARCH("Alto",Q64)))</formula>
    </cfRule>
    <cfRule type="containsText" dxfId="2470" priority="5052" operator="containsText" text="Alto">
      <formula>NOT(ISERROR(SEARCH("Alto",Q64)))</formula>
    </cfRule>
    <cfRule type="containsText" dxfId="2469" priority="5387" operator="containsText" text="Médio">
      <formula>NOT(ISERROR(SEARCH("Médio",Q64)))</formula>
    </cfRule>
    <cfRule type="containsText" dxfId="2468" priority="5478" operator="containsText" text="Médio">
      <formula>NOT(ISERROR(SEARCH("Médio",Q64)))</formula>
    </cfRule>
  </conditionalFormatting>
  <conditionalFormatting sqref="Q64:R68">
    <cfRule type="containsText" dxfId="2467" priority="5533" operator="containsText" text="Baixo">
      <formula>NOT(ISERROR(SEARCH("Baixo",Q64)))</formula>
    </cfRule>
  </conditionalFormatting>
  <conditionalFormatting sqref="Q65:R65">
    <cfRule type="containsText" dxfId="2466" priority="5696" operator="containsText" text="Alto">
      <formula>NOT(ISERROR(SEARCH("Alto",Q65)))</formula>
    </cfRule>
    <cfRule type="containsText" dxfId="2465" priority="6088" operator="containsText" text="Alto">
      <formula>NOT(ISERROR(SEARCH("Alto",Q65)))</formula>
    </cfRule>
    <cfRule type="containsText" dxfId="2464" priority="5779" operator="containsText" text="Médio">
      <formula>NOT(ISERROR(SEARCH("Médio",Q65)))</formula>
    </cfRule>
    <cfRule type="containsText" dxfId="2463" priority="5549" operator="containsText" text="Alto">
      <formula>NOT(ISERROR(SEARCH("Alto",Q65)))</formula>
    </cfRule>
    <cfRule type="containsText" dxfId="2462" priority="5780" operator="containsText" text="Alto">
      <formula>NOT(ISERROR(SEARCH("Alto",Q65)))</formula>
    </cfRule>
    <cfRule type="containsText" dxfId="2461" priority="5695" operator="containsText" text="Médio">
      <formula>NOT(ISERROR(SEARCH("Médio",Q65)))</formula>
    </cfRule>
    <cfRule type="containsText" dxfId="2460" priority="5548" operator="containsText" text="Médio">
      <formula>NOT(ISERROR(SEARCH("Médio",Q65)))</formula>
    </cfRule>
    <cfRule type="containsText" dxfId="2459" priority="6087" operator="containsText" text="Médio">
      <formula>NOT(ISERROR(SEARCH("Médio",Q65)))</formula>
    </cfRule>
  </conditionalFormatting>
  <conditionalFormatting sqref="Q65:R68">
    <cfRule type="containsText" dxfId="2458" priority="5764" operator="containsText" text="Baixo">
      <formula>NOT(ISERROR(SEARCH("Baixo",Q65)))</formula>
    </cfRule>
    <cfRule type="containsText" dxfId="2457" priority="5680" operator="containsText" text="Baixo">
      <formula>NOT(ISERROR(SEARCH("Baixo",Q65)))</formula>
    </cfRule>
    <cfRule type="containsText" dxfId="2456" priority="6072" operator="containsText" text="Baixo">
      <formula>NOT(ISERROR(SEARCH("Baixo",Q65)))</formula>
    </cfRule>
  </conditionalFormatting>
  <conditionalFormatting sqref="Q66:R66">
    <cfRule type="containsText" dxfId="2455" priority="5773" operator="containsText" text="Alto">
      <formula>NOT(ISERROR(SEARCH("Alto",Q66)))</formula>
    </cfRule>
    <cfRule type="containsText" dxfId="2454" priority="5772" operator="containsText" text="Médio">
      <formula>NOT(ISERROR(SEARCH("Médio",Q66)))</formula>
    </cfRule>
    <cfRule type="containsText" dxfId="2453" priority="5577" operator="containsText" text="Alto">
      <formula>NOT(ISERROR(SEARCH("Alto",Q66)))</formula>
    </cfRule>
    <cfRule type="containsText" dxfId="2452" priority="5689" operator="containsText" text="Alto">
      <formula>NOT(ISERROR(SEARCH("Alto",Q66)))</formula>
    </cfRule>
    <cfRule type="containsText" dxfId="2451" priority="5688" operator="containsText" text="Médio">
      <formula>NOT(ISERROR(SEARCH("Médio",Q66)))</formula>
    </cfRule>
    <cfRule type="containsText" dxfId="2450" priority="5576" operator="containsText" text="Médio">
      <formula>NOT(ISERROR(SEARCH("Médio",Q66)))</formula>
    </cfRule>
    <cfRule type="containsText" dxfId="2449" priority="5919" operator="containsText" text="Médio">
      <formula>NOT(ISERROR(SEARCH("Médio",Q66)))</formula>
    </cfRule>
    <cfRule type="containsText" dxfId="2448" priority="5850" operator="containsText" text="Alto">
      <formula>NOT(ISERROR(SEARCH("Alto",Q66)))</formula>
    </cfRule>
    <cfRule type="containsText" dxfId="2447" priority="6081" operator="containsText" text="Alto">
      <formula>NOT(ISERROR(SEARCH("Alto",Q66)))</formula>
    </cfRule>
    <cfRule type="containsText" dxfId="2446" priority="6080" operator="containsText" text="Médio">
      <formula>NOT(ISERROR(SEARCH("Médio",Q66)))</formula>
    </cfRule>
    <cfRule type="containsText" dxfId="2445" priority="5542" operator="containsText" text="Alto">
      <formula>NOT(ISERROR(SEARCH("Alto",Q66)))</formula>
    </cfRule>
    <cfRule type="containsText" dxfId="2444" priority="5541" operator="containsText" text="Médio">
      <formula>NOT(ISERROR(SEARCH("Médio",Q66)))</formula>
    </cfRule>
    <cfRule type="containsText" dxfId="2443" priority="5618" operator="containsText" text="Médio">
      <formula>NOT(ISERROR(SEARCH("Médio",Q66)))</formula>
    </cfRule>
    <cfRule type="containsText" dxfId="2442" priority="5619" operator="containsText" text="Alto">
      <formula>NOT(ISERROR(SEARCH("Alto",Q66)))</formula>
    </cfRule>
    <cfRule type="containsText" dxfId="2441" priority="6319" operator="containsText" text="Alto">
      <formula>NOT(ISERROR(SEARCH("Alto",Q66)))</formula>
    </cfRule>
    <cfRule type="containsText" dxfId="2440" priority="6486" operator="containsText" text="Médio">
      <formula>NOT(ISERROR(SEARCH("Médio",Q66)))</formula>
    </cfRule>
    <cfRule type="containsText" dxfId="2439" priority="6487" operator="containsText" text="Alto">
      <formula>NOT(ISERROR(SEARCH("Alto",Q66)))</formula>
    </cfRule>
    <cfRule type="containsText" dxfId="2438" priority="5849" operator="containsText" text="Médio">
      <formula>NOT(ISERROR(SEARCH("Médio",Q66)))</formula>
    </cfRule>
    <cfRule type="containsText" dxfId="2437" priority="5646" operator="containsText" text="Médio">
      <formula>NOT(ISERROR(SEARCH("Médio",Q66)))</formula>
    </cfRule>
    <cfRule type="containsText" dxfId="2436" priority="5647" operator="containsText" text="Alto">
      <formula>NOT(ISERROR(SEARCH("Alto",Q66)))</formula>
    </cfRule>
    <cfRule type="containsText" dxfId="2435" priority="5997" operator="containsText" text="Alto">
      <formula>NOT(ISERROR(SEARCH("Alto",Q66)))</formula>
    </cfRule>
    <cfRule type="containsText" dxfId="2434" priority="5996" operator="containsText" text="Médio">
      <formula>NOT(ISERROR(SEARCH("Médio",Q66)))</formula>
    </cfRule>
    <cfRule type="containsText" dxfId="2433" priority="5920" operator="containsText" text="Alto">
      <formula>NOT(ISERROR(SEARCH("Alto",Q66)))</formula>
    </cfRule>
    <cfRule type="containsText" dxfId="2432" priority="6318" operator="containsText" text="Médio">
      <formula>NOT(ISERROR(SEARCH("Médio",Q66)))</formula>
    </cfRule>
    <cfRule type="containsText" dxfId="2431" priority="6200" operator="containsText" text="Alto">
      <formula>NOT(ISERROR(SEARCH("Alto",Q66)))</formula>
    </cfRule>
    <cfRule type="containsText" dxfId="2430" priority="6199" operator="containsText" text="Médio">
      <formula>NOT(ISERROR(SEARCH("Médio",Q66)))</formula>
    </cfRule>
    <cfRule type="containsText" dxfId="2429" priority="6158" operator="containsText" text="Alto">
      <formula>NOT(ISERROR(SEARCH("Alto",Q66)))</formula>
    </cfRule>
    <cfRule type="containsText" dxfId="2428" priority="6157" operator="containsText" text="Médio">
      <formula>NOT(ISERROR(SEARCH("Médio",Q66)))</formula>
    </cfRule>
  </conditionalFormatting>
  <conditionalFormatting sqref="Q66:R68">
    <cfRule type="containsText" dxfId="2427" priority="5911" operator="containsText" text="Baixo">
      <formula>NOT(ISERROR(SEARCH("Baixo",Q66)))</formula>
    </cfRule>
    <cfRule type="containsText" dxfId="2426" priority="5610" operator="containsText" text="Baixo">
      <formula>NOT(ISERROR(SEARCH("Baixo",Q66)))</formula>
    </cfRule>
    <cfRule type="containsText" dxfId="2425" priority="6310" operator="containsText" text="Baixo">
      <formula>NOT(ISERROR(SEARCH("Baixo",Q66)))</formula>
    </cfRule>
    <cfRule type="containsText" dxfId="2424" priority="5568" operator="containsText" text="Baixo">
      <formula>NOT(ISERROR(SEARCH("Baixo",Q66)))</formula>
    </cfRule>
    <cfRule type="containsText" dxfId="2423" priority="6149" operator="containsText" text="Baixo">
      <formula>NOT(ISERROR(SEARCH("Baixo",Q66)))</formula>
    </cfRule>
    <cfRule type="containsText" dxfId="2422" priority="5638" operator="containsText" text="Baixo">
      <formula>NOT(ISERROR(SEARCH("Baixo",Q66)))</formula>
    </cfRule>
    <cfRule type="containsText" dxfId="2421" priority="6191" operator="containsText" text="Baixo">
      <formula>NOT(ISERROR(SEARCH("Baixo",Q66)))</formula>
    </cfRule>
    <cfRule type="containsText" dxfId="2420" priority="5841" operator="containsText" text="Baixo">
      <formula>NOT(ISERROR(SEARCH("Baixo",Q66)))</formula>
    </cfRule>
    <cfRule type="containsText" dxfId="2419" priority="5988" operator="containsText" text="Baixo">
      <formula>NOT(ISERROR(SEARCH("Baixo",Q66)))</formula>
    </cfRule>
  </conditionalFormatting>
  <conditionalFormatting sqref="Q66:R70">
    <cfRule type="containsText" dxfId="2418" priority="6464" operator="containsText" text="Baixo">
      <formula>NOT(ISERROR(SEARCH("Baixo",Q66)))</formula>
    </cfRule>
  </conditionalFormatting>
  <conditionalFormatting sqref="Q67:R67">
    <cfRule type="containsText" dxfId="2417" priority="6284" operator="containsText" text="Alto">
      <formula>NOT(ISERROR(SEARCH("Alto",Q67)))</formula>
    </cfRule>
    <cfRule type="containsText" dxfId="2416" priority="6311" operator="containsText" text="Médio">
      <formula>NOT(ISERROR(SEARCH("Médio",Q67)))</formula>
    </cfRule>
    <cfRule type="containsText" dxfId="2415" priority="6312" operator="containsText" text="Alto">
      <formula>NOT(ISERROR(SEARCH("Alto",Q67)))</formula>
    </cfRule>
    <cfRule type="containsText" dxfId="2414" priority="6353" operator="containsText" text="Médio">
      <formula>NOT(ISERROR(SEARCH("Médio",Q67)))</formula>
    </cfRule>
    <cfRule type="containsText" dxfId="2413" priority="6354" operator="containsText" text="Alto">
      <formula>NOT(ISERROR(SEARCH("Alto",Q67)))</formula>
    </cfRule>
    <cfRule type="containsText" dxfId="2412" priority="6367" operator="containsText" text="Médio">
      <formula>NOT(ISERROR(SEARCH("Médio",Q67)))</formula>
    </cfRule>
    <cfRule type="containsText" dxfId="2411" priority="6368" operator="containsText" text="Alto">
      <formula>NOT(ISERROR(SEARCH("Alto",Q67)))</formula>
    </cfRule>
    <cfRule type="containsText" dxfId="2410" priority="6402" operator="containsText" text="Médio">
      <formula>NOT(ISERROR(SEARCH("Médio",Q67)))</formula>
    </cfRule>
    <cfRule type="containsText" dxfId="2409" priority="6403" operator="containsText" text="Alto">
      <formula>NOT(ISERROR(SEARCH("Alto",Q67)))</formula>
    </cfRule>
    <cfRule type="containsText" dxfId="2408" priority="6430" operator="containsText" text="Médio">
      <formula>NOT(ISERROR(SEARCH("Médio",Q67)))</formula>
    </cfRule>
    <cfRule type="containsText" dxfId="2407" priority="6431" operator="containsText" text="Alto">
      <formula>NOT(ISERROR(SEARCH("Alto",Q67)))</formula>
    </cfRule>
    <cfRule type="containsText" dxfId="2406" priority="6479" operator="containsText" text="Médio">
      <formula>NOT(ISERROR(SEARCH("Médio",Q67)))</formula>
    </cfRule>
    <cfRule type="containsText" dxfId="2405" priority="6480" operator="containsText" text="Alto">
      <formula>NOT(ISERROR(SEARCH("Alto",Q67)))</formula>
    </cfRule>
    <cfRule type="containsText" dxfId="2404" priority="6626" operator="containsText" text="Médio">
      <formula>NOT(ISERROR(SEARCH("Médio",Q67)))</formula>
    </cfRule>
    <cfRule type="containsText" dxfId="2403" priority="6627" operator="containsText" text="Alto">
      <formula>NOT(ISERROR(SEARCH("Alto",Q67)))</formula>
    </cfRule>
    <cfRule type="containsText" dxfId="2402" priority="6710" operator="containsText" text="Médio">
      <formula>NOT(ISERROR(SEARCH("Médio",Q67)))</formula>
    </cfRule>
    <cfRule type="containsText" dxfId="2401" priority="6711" operator="containsText" text="Alto">
      <formula>NOT(ISERROR(SEARCH("Alto",Q67)))</formula>
    </cfRule>
    <cfRule type="containsText" dxfId="2400" priority="7018" operator="containsText" text="Médio">
      <formula>NOT(ISERROR(SEARCH("Médio",Q67)))</formula>
    </cfRule>
    <cfRule type="containsText" dxfId="2399" priority="7019" operator="containsText" text="Alto">
      <formula>NOT(ISERROR(SEARCH("Alto",Q67)))</formula>
    </cfRule>
    <cfRule type="containsText" dxfId="2398" priority="5534" operator="containsText" text="Médio">
      <formula>NOT(ISERROR(SEARCH("Médio",Q67)))</formula>
    </cfRule>
    <cfRule type="containsText" dxfId="2397" priority="5535" operator="containsText" text="Alto">
      <formula>NOT(ISERROR(SEARCH("Alto",Q67)))</formula>
    </cfRule>
    <cfRule type="containsText" dxfId="2396" priority="5569" operator="containsText" text="Médio">
      <formula>NOT(ISERROR(SEARCH("Médio",Q67)))</formula>
    </cfRule>
    <cfRule type="containsText" dxfId="2395" priority="5570" operator="containsText" text="Alto">
      <formula>NOT(ISERROR(SEARCH("Alto",Q67)))</formula>
    </cfRule>
    <cfRule type="containsText" dxfId="2394" priority="5597" operator="containsText" text="Médio">
      <formula>NOT(ISERROR(SEARCH("Médio",Q67)))</formula>
    </cfRule>
    <cfRule type="containsText" dxfId="2393" priority="5598" operator="containsText" text="Alto">
      <formula>NOT(ISERROR(SEARCH("Alto",Q67)))</formula>
    </cfRule>
    <cfRule type="containsText" dxfId="2392" priority="5611" operator="containsText" text="Médio">
      <formula>NOT(ISERROR(SEARCH("Médio",Q67)))</formula>
    </cfRule>
    <cfRule type="containsText" dxfId="2391" priority="5612" operator="containsText" text="Alto">
      <formula>NOT(ISERROR(SEARCH("Alto",Q67)))</formula>
    </cfRule>
    <cfRule type="containsText" dxfId="2390" priority="5639" operator="containsText" text="Médio">
      <formula>NOT(ISERROR(SEARCH("Médio",Q67)))</formula>
    </cfRule>
    <cfRule type="containsText" dxfId="2389" priority="5640" operator="containsText" text="Alto">
      <formula>NOT(ISERROR(SEARCH("Alto",Q67)))</formula>
    </cfRule>
    <cfRule type="containsText" dxfId="2388" priority="5681" operator="containsText" text="Médio">
      <formula>NOT(ISERROR(SEARCH("Médio",Q67)))</formula>
    </cfRule>
    <cfRule type="containsText" dxfId="2387" priority="5682" operator="containsText" text="Alto">
      <formula>NOT(ISERROR(SEARCH("Alto",Q67)))</formula>
    </cfRule>
    <cfRule type="containsText" dxfId="2386" priority="5709" operator="containsText" text="Médio">
      <formula>NOT(ISERROR(SEARCH("Médio",Q67)))</formula>
    </cfRule>
    <cfRule type="containsText" dxfId="2385" priority="5710" operator="containsText" text="Alto">
      <formula>NOT(ISERROR(SEARCH("Alto",Q67)))</formula>
    </cfRule>
    <cfRule type="containsText" dxfId="2384" priority="5730" operator="containsText" text="Médio">
      <formula>NOT(ISERROR(SEARCH("Médio",Q67)))</formula>
    </cfRule>
    <cfRule type="containsText" dxfId="2383" priority="5731" operator="containsText" text="Alto">
      <formula>NOT(ISERROR(SEARCH("Alto",Q67)))</formula>
    </cfRule>
    <cfRule type="containsText" dxfId="2382" priority="5744" operator="containsText" text="Médio">
      <formula>NOT(ISERROR(SEARCH("Médio",Q67)))</formula>
    </cfRule>
    <cfRule type="containsText" dxfId="2381" priority="5745" operator="containsText" text="Alto">
      <formula>NOT(ISERROR(SEARCH("Alto",Q67)))</formula>
    </cfRule>
    <cfRule type="containsText" dxfId="2380" priority="5765" operator="containsText" text="Médio">
      <formula>NOT(ISERROR(SEARCH("Médio",Q67)))</formula>
    </cfRule>
    <cfRule type="containsText" dxfId="2379" priority="5766" operator="containsText" text="Alto">
      <formula>NOT(ISERROR(SEARCH("Alto",Q67)))</formula>
    </cfRule>
    <cfRule type="containsText" dxfId="2378" priority="5793" operator="containsText" text="Médio">
      <formula>NOT(ISERROR(SEARCH("Médio",Q67)))</formula>
    </cfRule>
    <cfRule type="containsText" dxfId="2377" priority="5794" operator="containsText" text="Alto">
      <formula>NOT(ISERROR(SEARCH("Alto",Q67)))</formula>
    </cfRule>
    <cfRule type="containsText" dxfId="2376" priority="5814" operator="containsText" text="Médio">
      <formula>NOT(ISERROR(SEARCH("Médio",Q67)))</formula>
    </cfRule>
    <cfRule type="containsText" dxfId="2375" priority="5815" operator="containsText" text="Alto">
      <formula>NOT(ISERROR(SEARCH("Alto",Q67)))</formula>
    </cfRule>
    <cfRule type="containsText" dxfId="2374" priority="5828" operator="containsText" text="Médio">
      <formula>NOT(ISERROR(SEARCH("Médio",Q67)))</formula>
    </cfRule>
    <cfRule type="containsText" dxfId="2373" priority="5829" operator="containsText" text="Alto">
      <formula>NOT(ISERROR(SEARCH("Alto",Q67)))</formula>
    </cfRule>
    <cfRule type="containsText" dxfId="2372" priority="5842" operator="containsText" text="Médio">
      <formula>NOT(ISERROR(SEARCH("Médio",Q67)))</formula>
    </cfRule>
    <cfRule type="containsText" dxfId="2371" priority="5843" operator="containsText" text="Alto">
      <formula>NOT(ISERROR(SEARCH("Alto",Q67)))</formula>
    </cfRule>
    <cfRule type="containsText" dxfId="2370" priority="5884" operator="containsText" text="Médio">
      <formula>NOT(ISERROR(SEARCH("Médio",Q67)))</formula>
    </cfRule>
    <cfRule type="containsText" dxfId="2369" priority="5885" operator="containsText" text="Alto">
      <formula>NOT(ISERROR(SEARCH("Alto",Q67)))</formula>
    </cfRule>
    <cfRule type="containsText" dxfId="2368" priority="5912" operator="containsText" text="Médio">
      <formula>NOT(ISERROR(SEARCH("Médio",Q67)))</formula>
    </cfRule>
    <cfRule type="containsText" dxfId="2367" priority="5913" operator="containsText" text="Alto">
      <formula>NOT(ISERROR(SEARCH("Alto",Q67)))</formula>
    </cfRule>
    <cfRule type="containsText" dxfId="2366" priority="5954" operator="containsText" text="Médio">
      <formula>NOT(ISERROR(SEARCH("Médio",Q67)))</formula>
    </cfRule>
    <cfRule type="containsText" dxfId="2365" priority="5955" operator="containsText" text="Alto">
      <formula>NOT(ISERROR(SEARCH("Alto",Q67)))</formula>
    </cfRule>
    <cfRule type="containsText" dxfId="2364" priority="5968" operator="containsText" text="Médio">
      <formula>NOT(ISERROR(SEARCH("Médio",Q67)))</formula>
    </cfRule>
    <cfRule type="containsText" dxfId="2363" priority="5969" operator="containsText" text="Alto">
      <formula>NOT(ISERROR(SEARCH("Alto",Q67)))</formula>
    </cfRule>
    <cfRule type="containsText" dxfId="2362" priority="5989" operator="containsText" text="Médio">
      <formula>NOT(ISERROR(SEARCH("Médio",Q67)))</formula>
    </cfRule>
    <cfRule type="containsText" dxfId="2361" priority="5990" operator="containsText" text="Alto">
      <formula>NOT(ISERROR(SEARCH("Alto",Q67)))</formula>
    </cfRule>
    <cfRule type="containsText" dxfId="2360" priority="6031" operator="containsText" text="Médio">
      <formula>NOT(ISERROR(SEARCH("Médio",Q67)))</formula>
    </cfRule>
    <cfRule type="containsText" dxfId="2359" priority="6032" operator="containsText" text="Alto">
      <formula>NOT(ISERROR(SEARCH("Alto",Q67)))</formula>
    </cfRule>
    <cfRule type="containsText" dxfId="2358" priority="6045" operator="containsText" text="Médio">
      <formula>NOT(ISERROR(SEARCH("Médio",Q67)))</formula>
    </cfRule>
    <cfRule type="containsText" dxfId="2357" priority="6046" operator="containsText" text="Alto">
      <formula>NOT(ISERROR(SEARCH("Alto",Q67)))</formula>
    </cfRule>
    <cfRule type="containsText" dxfId="2356" priority="6073" operator="containsText" text="Médio">
      <formula>NOT(ISERROR(SEARCH("Médio",Q67)))</formula>
    </cfRule>
    <cfRule type="containsText" dxfId="2355" priority="6074" operator="containsText" text="Alto">
      <formula>NOT(ISERROR(SEARCH("Alto",Q67)))</formula>
    </cfRule>
    <cfRule type="containsText" dxfId="2354" priority="6101" operator="containsText" text="Médio">
      <formula>NOT(ISERROR(SEARCH("Médio",Q67)))</formula>
    </cfRule>
    <cfRule type="containsText" dxfId="2353" priority="6102" operator="containsText" text="Alto">
      <formula>NOT(ISERROR(SEARCH("Alto",Q67)))</formula>
    </cfRule>
    <cfRule type="containsText" dxfId="2352" priority="6122" operator="containsText" text="Médio">
      <formula>NOT(ISERROR(SEARCH("Médio",Q67)))</formula>
    </cfRule>
    <cfRule type="containsText" dxfId="2351" priority="6123" operator="containsText" text="Alto">
      <formula>NOT(ISERROR(SEARCH("Alto",Q67)))</formula>
    </cfRule>
    <cfRule type="containsText" dxfId="2350" priority="6136" operator="containsText" text="Médio">
      <formula>NOT(ISERROR(SEARCH("Médio",Q67)))</formula>
    </cfRule>
    <cfRule type="containsText" dxfId="2349" priority="6137" operator="containsText" text="Alto">
      <formula>NOT(ISERROR(SEARCH("Alto",Q67)))</formula>
    </cfRule>
    <cfRule type="containsText" dxfId="2348" priority="6150" operator="containsText" text="Médio">
      <formula>NOT(ISERROR(SEARCH("Médio",Q67)))</formula>
    </cfRule>
    <cfRule type="containsText" dxfId="2347" priority="6151" operator="containsText" text="Alto">
      <formula>NOT(ISERROR(SEARCH("Alto",Q67)))</formula>
    </cfRule>
    <cfRule type="containsText" dxfId="2346" priority="6192" operator="containsText" text="Médio">
      <formula>NOT(ISERROR(SEARCH("Médio",Q67)))</formula>
    </cfRule>
    <cfRule type="containsText" dxfId="2345" priority="6193" operator="containsText" text="Alto">
      <formula>NOT(ISERROR(SEARCH("Alto",Q67)))</formula>
    </cfRule>
    <cfRule type="containsText" dxfId="2344" priority="6234" operator="containsText" text="Médio">
      <formula>NOT(ISERROR(SEARCH("Médio",Q67)))</formula>
    </cfRule>
    <cfRule type="containsText" dxfId="2343" priority="6235" operator="containsText" text="Alto">
      <formula>NOT(ISERROR(SEARCH("Alto",Q67)))</formula>
    </cfRule>
    <cfRule type="containsText" dxfId="2342" priority="6255" operator="containsText" text="Médio">
      <formula>NOT(ISERROR(SEARCH("Médio",Q67)))</formula>
    </cfRule>
    <cfRule type="containsText" dxfId="2341" priority="6256" operator="containsText" text="Alto">
      <formula>NOT(ISERROR(SEARCH("Alto",Q67)))</formula>
    </cfRule>
    <cfRule type="containsText" dxfId="2340" priority="6283" operator="containsText" text="Médio">
      <formula>NOT(ISERROR(SEARCH("Médio",Q67)))</formula>
    </cfRule>
  </conditionalFormatting>
  <conditionalFormatting sqref="Q67:R68">
    <cfRule type="containsText" dxfId="2339" priority="6135" operator="containsText" text="Baixo">
      <formula>NOT(ISERROR(SEARCH("Baixo",Q67)))</formula>
    </cfRule>
    <cfRule type="containsText" dxfId="2338" priority="6352" operator="containsText" text="Baixo">
      <formula>NOT(ISERROR(SEARCH("Baixo",Q67)))</formula>
    </cfRule>
    <cfRule type="containsText" dxfId="2337" priority="6100" operator="containsText" text="Baixo">
      <formula>NOT(ISERROR(SEARCH("Baixo",Q67)))</formula>
    </cfRule>
    <cfRule type="containsText" dxfId="2336" priority="6044" operator="containsText" text="Baixo">
      <formula>NOT(ISERROR(SEARCH("Baixo",Q67)))</formula>
    </cfRule>
    <cfRule type="containsText" dxfId="2335" priority="6401" operator="containsText" text="Baixo">
      <formula>NOT(ISERROR(SEARCH("Baixo",Q67)))</formula>
    </cfRule>
    <cfRule type="containsText" dxfId="2334" priority="6429" operator="containsText" text="Baixo">
      <formula>NOT(ISERROR(SEARCH("Baixo",Q67)))</formula>
    </cfRule>
    <cfRule type="containsText" dxfId="2333" priority="5792" operator="containsText" text="Baixo">
      <formula>NOT(ISERROR(SEARCH("Baixo",Q67)))</formula>
    </cfRule>
    <cfRule type="containsText" dxfId="2332" priority="5596" operator="containsText" text="Baixo">
      <formula>NOT(ISERROR(SEARCH("Baixo",Q67)))</formula>
    </cfRule>
    <cfRule type="containsText" dxfId="2331" priority="5967" operator="containsText" text="Baixo">
      <formula>NOT(ISERROR(SEARCH("Baixo",Q67)))</formula>
    </cfRule>
    <cfRule type="containsText" dxfId="2330" priority="5743" operator="containsText" text="Baixo">
      <formula>NOT(ISERROR(SEARCH("Baixo",Q67)))</formula>
    </cfRule>
    <cfRule type="containsText" dxfId="2329" priority="5708" operator="containsText" text="Baixo">
      <formula>NOT(ISERROR(SEARCH("Baixo",Q67)))</formula>
    </cfRule>
    <cfRule type="containsText" dxfId="2328" priority="5729" operator="containsText" text="Baixo">
      <formula>NOT(ISERROR(SEARCH("Baixo",Q67)))</formula>
    </cfRule>
    <cfRule type="containsText" dxfId="2327" priority="6030" operator="containsText" text="Baixo">
      <formula>NOT(ISERROR(SEARCH("Baixo",Q67)))</formula>
    </cfRule>
    <cfRule type="containsText" dxfId="2326" priority="5953" operator="containsText" text="Baixo">
      <formula>NOT(ISERROR(SEARCH("Baixo",Q67)))</formula>
    </cfRule>
    <cfRule type="containsText" dxfId="2325" priority="5883" operator="containsText" text="Baixo">
      <formula>NOT(ISERROR(SEARCH("Baixo",Q67)))</formula>
    </cfRule>
    <cfRule type="containsText" dxfId="2324" priority="6366" operator="containsText" text="Baixo">
      <formula>NOT(ISERROR(SEARCH("Baixo",Q67)))</formula>
    </cfRule>
    <cfRule type="containsText" dxfId="2323" priority="5813" operator="containsText" text="Baixo">
      <formula>NOT(ISERROR(SEARCH("Baixo",Q67)))</formula>
    </cfRule>
    <cfRule type="containsText" dxfId="2322" priority="6121" operator="containsText" text="Baixo">
      <formula>NOT(ISERROR(SEARCH("Baixo",Q67)))</formula>
    </cfRule>
    <cfRule type="containsText" dxfId="2321" priority="6254" operator="containsText" text="Baixo">
      <formula>NOT(ISERROR(SEARCH("Baixo",Q67)))</formula>
    </cfRule>
    <cfRule type="containsText" dxfId="2320" priority="6233" operator="containsText" text="Baixo">
      <formula>NOT(ISERROR(SEARCH("Baixo",Q67)))</formula>
    </cfRule>
    <cfRule type="containsText" dxfId="2319" priority="6282" operator="containsText" text="Baixo">
      <formula>NOT(ISERROR(SEARCH("Baixo",Q67)))</formula>
    </cfRule>
    <cfRule type="containsText" dxfId="2318" priority="5827" operator="containsText" text="Baixo">
      <formula>NOT(ISERROR(SEARCH("Baixo",Q67)))</formula>
    </cfRule>
  </conditionalFormatting>
  <conditionalFormatting sqref="Q67:R70">
    <cfRule type="containsText" dxfId="2317" priority="6695" operator="containsText" text="Baixo">
      <formula>NOT(ISERROR(SEARCH("Baixo",Q67)))</formula>
    </cfRule>
    <cfRule type="containsText" dxfId="2316" priority="7003" operator="containsText" text="Baixo">
      <formula>NOT(ISERROR(SEARCH("Baixo",Q67)))</formula>
    </cfRule>
    <cfRule type="containsText" dxfId="2315" priority="6611" operator="containsText" text="Baixo">
      <formula>NOT(ISERROR(SEARCH("Baixo",Q67)))</formula>
    </cfRule>
  </conditionalFormatting>
  <conditionalFormatting sqref="Q68:R68">
    <cfRule type="containsText" dxfId="2314" priority="5962" operator="containsText" text="Alto">
      <formula>NOT(ISERROR(SEARCH("Alto",Q68)))</formula>
    </cfRule>
    <cfRule type="containsText" dxfId="2313" priority="5961" operator="containsText" text="Médio">
      <formula>NOT(ISERROR(SEARCH("Médio",Q68)))</formula>
    </cfRule>
    <cfRule type="containsText" dxfId="2312" priority="6114" operator="containsText" text="Baixo">
      <formula>NOT(ISERROR(SEARCH("Baixo",Q68)))</formula>
    </cfRule>
    <cfRule type="containsText" dxfId="2311" priority="5871" operator="containsText" text="Alto">
      <formula>NOT(ISERROR(SEARCH("Alto",Q68)))</formula>
    </cfRule>
    <cfRule type="containsText" dxfId="2310" priority="6212" operator="containsText" text="Baixo">
      <formula>NOT(ISERROR(SEARCH("Baixo",Q68)))</formula>
    </cfRule>
    <cfRule type="containsText" dxfId="2309" priority="5674" operator="containsText" text="Médio">
      <formula>NOT(ISERROR(SEARCH("Médio",Q68)))</formula>
    </cfRule>
    <cfRule type="containsText" dxfId="2308" priority="6443" operator="containsText" text="Baixo">
      <formula>NOT(ISERROR(SEARCH("Baixo",Q68)))</formula>
    </cfRule>
    <cfRule type="containsText" dxfId="2307" priority="6438" operator="containsText" text="Alto">
      <formula>NOT(ISERROR(SEARCH("Alto",Q68)))</formula>
    </cfRule>
    <cfRule type="containsText" dxfId="2306" priority="6346" operator="containsText" text="Médio">
      <formula>NOT(ISERROR(SEARCH("Médio",Q68)))</formula>
    </cfRule>
    <cfRule type="containsText" dxfId="2305" priority="6004" operator="containsText" text="Alto">
      <formula>NOT(ISERROR(SEARCH("Alto",Q68)))</formula>
    </cfRule>
    <cfRule type="containsText" dxfId="2304" priority="5976" operator="containsText" text="Alto">
      <formula>NOT(ISERROR(SEARCH("Alto",Q68)))</formula>
    </cfRule>
    <cfRule type="containsText" dxfId="2303" priority="5983" operator="containsText" text="Alto">
      <formula>NOT(ISERROR(SEARCH("Alto",Q68)))</formula>
    </cfRule>
    <cfRule type="containsText" dxfId="2302" priority="6017" operator="containsText" text="Médio">
      <formula>NOT(ISERROR(SEARCH("Médio",Q68)))</formula>
    </cfRule>
    <cfRule type="containsText" dxfId="2301" priority="5862" operator="containsText" text="Baixo">
      <formula>NOT(ISERROR(SEARCH("Baixo",Q68)))</formula>
    </cfRule>
    <cfRule type="containsText" dxfId="2300" priority="6213" operator="containsText" text="Médio">
      <formula>NOT(ISERROR(SEARCH("Médio",Q68)))</formula>
    </cfRule>
    <cfRule type="containsText" dxfId="2299" priority="6437" operator="containsText" text="Médio">
      <formula>NOT(ISERROR(SEARCH("Médio",Q68)))</formula>
    </cfRule>
    <cfRule type="containsText" dxfId="2298" priority="5654" operator="containsText" text="Alto">
      <formula>NOT(ISERROR(SEARCH("Alto",Q68)))</formula>
    </cfRule>
    <cfRule type="containsText" dxfId="2297" priority="6424" operator="containsText" text="Alto">
      <formula>NOT(ISERROR(SEARCH("Alto",Q68)))</formula>
    </cfRule>
    <cfRule type="containsText" dxfId="2296" priority="6214" operator="containsText" text="Alto">
      <formula>NOT(ISERROR(SEARCH("Alto",Q68)))</formula>
    </cfRule>
    <cfRule type="containsText" dxfId="2295" priority="6116" operator="containsText" text="Alto">
      <formula>NOT(ISERROR(SEARCH("Alto",Q68)))</formula>
    </cfRule>
    <cfRule type="containsText" dxfId="2294" priority="5631" operator="containsText" text="Baixo">
      <formula>NOT(ISERROR(SEARCH("Baixo",Q68)))</formula>
    </cfRule>
    <cfRule type="containsText" dxfId="2293" priority="6549" operator="containsText" text="Médio">
      <formula>NOT(ISERROR(SEARCH("Médio",Q68)))</formula>
    </cfRule>
    <cfRule type="containsText" dxfId="2292" priority="6550" operator="containsText" text="Alto">
      <formula>NOT(ISERROR(SEARCH("Alto",Q68)))</formula>
    </cfRule>
    <cfRule type="containsText" dxfId="2291" priority="6345" operator="containsText" text="Baixo">
      <formula>NOT(ISERROR(SEARCH("Baixo",Q68)))</formula>
    </cfRule>
    <cfRule type="containsText" dxfId="2290" priority="5752" operator="containsText" text="Alto">
      <formula>NOT(ISERROR(SEARCH("Alto",Q68)))</formula>
    </cfRule>
    <cfRule type="containsText" dxfId="2289" priority="5751" operator="containsText" text="Médio">
      <formula>NOT(ISERROR(SEARCH("Médio",Q68)))</formula>
    </cfRule>
    <cfRule type="containsText" dxfId="2288" priority="6423" operator="containsText" text="Médio">
      <formula>NOT(ISERROR(SEARCH("Médio",Q68)))</formula>
    </cfRule>
    <cfRule type="containsText" dxfId="2287" priority="6927" operator="containsText" text="Médio">
      <formula>NOT(ISERROR(SEARCH("Médio",Q68)))</formula>
    </cfRule>
    <cfRule type="containsText" dxfId="2286" priority="6277" operator="containsText" text="Alto">
      <formula>NOT(ISERROR(SEARCH("Alto",Q68)))</formula>
    </cfRule>
    <cfRule type="containsText" dxfId="2285" priority="5899" operator="containsText" text="Alto">
      <formula>NOT(ISERROR(SEARCH("Alto",Q68)))</formula>
    </cfRule>
    <cfRule type="containsText" dxfId="2284" priority="5948" operator="containsText" text="Alto">
      <formula>NOT(ISERROR(SEARCH("Alto",Q68)))</formula>
    </cfRule>
    <cfRule type="containsText" dxfId="2283" priority="5633" operator="containsText" text="Alto">
      <formula>NOT(ISERROR(SEARCH("Alto",Q68)))</formula>
    </cfRule>
    <cfRule type="containsText" dxfId="2282" priority="6219" operator="containsText" text="Baixo">
      <formula>NOT(ISERROR(SEARCH("Baixo",Q68)))</formula>
    </cfRule>
    <cfRule type="containsText" dxfId="2281" priority="5668" operator="containsText" text="Alto">
      <formula>NOT(ISERROR(SEARCH("Alto",Q68)))</formula>
    </cfRule>
    <cfRule type="containsText" dxfId="2280" priority="6052" operator="containsText" text="Médio">
      <formula>NOT(ISERROR(SEARCH("Médio",Q68)))</formula>
    </cfRule>
    <cfRule type="containsText" dxfId="2279" priority="6396" operator="containsText" text="Alto">
      <formula>NOT(ISERROR(SEARCH("Alto",Q68)))</formula>
    </cfRule>
    <cfRule type="containsText" dxfId="2278" priority="6018" operator="containsText" text="Alto">
      <formula>NOT(ISERROR(SEARCH("Alto",Q68)))</formula>
    </cfRule>
    <cfRule type="containsText" dxfId="2277" priority="6928" operator="containsText" text="Alto">
      <formula>NOT(ISERROR(SEARCH("Alto",Q68)))</formula>
    </cfRule>
    <cfRule type="containsText" dxfId="2276" priority="5906" operator="containsText" text="Alto">
      <formula>NOT(ISERROR(SEARCH("Alto",Q68)))</formula>
    </cfRule>
    <cfRule type="containsText" dxfId="2275" priority="6422" operator="containsText" text="Baixo">
      <formula>NOT(ISERROR(SEARCH("Baixo",Q68)))</formula>
    </cfRule>
    <cfRule type="containsText" dxfId="2274" priority="6417" operator="containsText" text="Alto">
      <formula>NOT(ISERROR(SEARCH("Alto",Q68)))</formula>
    </cfRule>
    <cfRule type="containsText" dxfId="2273" priority="5589" operator="containsText" text="Baixo">
      <formula>NOT(ISERROR(SEARCH("Baixo",Q68)))</formula>
    </cfRule>
    <cfRule type="containsText" dxfId="2272" priority="5947" operator="containsText" text="Médio">
      <formula>NOT(ISERROR(SEARCH("Médio",Q68)))</formula>
    </cfRule>
    <cfRule type="containsText" dxfId="2271" priority="6577" operator="containsText" text="Médio">
      <formula>NOT(ISERROR(SEARCH("Médio",Q68)))</formula>
    </cfRule>
    <cfRule type="containsText" dxfId="2270" priority="6578" operator="containsText" text="Alto">
      <formula>NOT(ISERROR(SEARCH("Alto",Q68)))</formula>
    </cfRule>
    <cfRule type="containsText" dxfId="2269" priority="6395" operator="containsText" text="Médio">
      <formula>NOT(ISERROR(SEARCH("Médio",Q68)))</formula>
    </cfRule>
    <cfRule type="containsText" dxfId="2268" priority="6053" operator="containsText" text="Alto">
      <formula>NOT(ISERROR(SEARCH("Alto",Q68)))</formula>
    </cfRule>
    <cfRule type="containsText" dxfId="2267" priority="5898" operator="containsText" text="Médio">
      <formula>NOT(ISERROR(SEARCH("Médio",Q68)))</formula>
    </cfRule>
    <cfRule type="containsText" dxfId="2266" priority="6094" operator="containsText" text="Médio">
      <formula>NOT(ISERROR(SEARCH("Médio",Q68)))</formula>
    </cfRule>
    <cfRule type="containsText" dxfId="2265" priority="5673" operator="containsText" text="Baixo">
      <formula>NOT(ISERROR(SEARCH("Baixo",Q68)))</formula>
    </cfRule>
    <cfRule type="containsText" dxfId="2264" priority="6394" operator="containsText" text="Baixo">
      <formula>NOT(ISERROR(SEARCH("Baixo",Q68)))</formula>
    </cfRule>
    <cfRule type="containsText" dxfId="2263" priority="6275" operator="containsText" text="Baixo">
      <formula>NOT(ISERROR(SEARCH("Baixo",Q68)))</formula>
    </cfRule>
    <cfRule type="containsText" dxfId="2262" priority="6220" operator="containsText" text="Médio">
      <formula>NOT(ISERROR(SEARCH("Médio",Q68)))</formula>
    </cfRule>
    <cfRule type="containsText" dxfId="2261" priority="6221" operator="containsText" text="Alto">
      <formula>NOT(ISERROR(SEARCH("Alto",Q68)))</formula>
    </cfRule>
    <cfRule type="containsText" dxfId="2260" priority="7011" operator="containsText" text="Médio">
      <formula>NOT(ISERROR(SEARCH("Médio",Q68)))</formula>
    </cfRule>
    <cfRule type="containsText" dxfId="2259" priority="5946" operator="containsText" text="Baixo">
      <formula>NOT(ISERROR(SEARCH("Baixo",Q68)))</formula>
    </cfRule>
    <cfRule type="containsText" dxfId="2258" priority="7012" operator="containsText" text="Alto">
      <formula>NOT(ISERROR(SEARCH("Alto",Q68)))</formula>
    </cfRule>
    <cfRule type="containsText" dxfId="2257" priority="5897" operator="containsText" text="Baixo">
      <formula>NOT(ISERROR(SEARCH("Baixo",Q68)))</formula>
    </cfRule>
    <cfRule type="containsText" dxfId="2256" priority="6095" operator="containsText" text="Alto">
      <formula>NOT(ISERROR(SEARCH("Alto",Q68)))</formula>
    </cfRule>
    <cfRule type="containsText" dxfId="2255" priority="5786" operator="containsText" text="Médio">
      <formula>NOT(ISERROR(SEARCH("Médio",Q68)))</formula>
    </cfRule>
    <cfRule type="containsText" dxfId="2254" priority="6340" operator="containsText" text="Alto">
      <formula>NOT(ISERROR(SEARCH("Alto",Q68)))</formula>
    </cfRule>
    <cfRule type="containsText" dxfId="2253" priority="6186" operator="containsText" text="Alto">
      <formula>NOT(ISERROR(SEARCH("Alto",Q68)))</formula>
    </cfRule>
    <cfRule type="containsText" dxfId="2252" priority="5738" operator="containsText" text="Alto">
      <formula>NOT(ISERROR(SEARCH("Alto",Q68)))</formula>
    </cfRule>
    <cfRule type="containsText" dxfId="2251" priority="5787" operator="containsText" text="Alto">
      <formula>NOT(ISERROR(SEARCH("Alto",Q68)))</formula>
    </cfRule>
    <cfRule type="containsText" dxfId="2250" priority="6226" operator="containsText" text="Baixo">
      <formula>NOT(ISERROR(SEARCH("Baixo",Q68)))</formula>
    </cfRule>
    <cfRule type="containsText" dxfId="2249" priority="5864" operator="containsText" text="Alto">
      <formula>NOT(ISERROR(SEARCH("Alto",Q68)))</formula>
    </cfRule>
    <cfRule type="containsText" dxfId="2248" priority="5626" operator="containsText" text="Alto">
      <formula>NOT(ISERROR(SEARCH("Alto",Q68)))</formula>
    </cfRule>
    <cfRule type="containsText" dxfId="2247" priority="6339" operator="containsText" text="Médio">
      <formula>NOT(ISERROR(SEARCH("Médio",Q68)))</formula>
    </cfRule>
    <cfRule type="containsText" dxfId="2246" priority="6185" operator="containsText" text="Médio">
      <formula>NOT(ISERROR(SEARCH("Médio",Q68)))</formula>
    </cfRule>
    <cfRule type="containsText" dxfId="2245" priority="6416" operator="containsText" text="Médio">
      <formula>NOT(ISERROR(SEARCH("Médio",Q68)))</formula>
    </cfRule>
    <cfRule type="containsText" dxfId="2244" priority="5905" operator="containsText" text="Médio">
      <formula>NOT(ISERROR(SEARCH("Médio",Q68)))</formula>
    </cfRule>
    <cfRule type="containsText" dxfId="2243" priority="6227" operator="containsText" text="Médio">
      <formula>NOT(ISERROR(SEARCH("Médio",Q68)))</formula>
    </cfRule>
    <cfRule type="containsText" dxfId="2242" priority="6415" operator="containsText" text="Baixo">
      <formula>NOT(ISERROR(SEARCH("Baixo",Q68)))</formula>
    </cfRule>
    <cfRule type="containsText" dxfId="2241" priority="6115" operator="containsText" text="Médio">
      <formula>NOT(ISERROR(SEARCH("Médio",Q68)))</formula>
    </cfRule>
    <cfRule type="containsText" dxfId="2240" priority="6619" operator="containsText" text="Médio">
      <formula>NOT(ISERROR(SEARCH("Médio",Q68)))</formula>
    </cfRule>
    <cfRule type="containsText" dxfId="2239" priority="6620" operator="containsText" text="Alto">
      <formula>NOT(ISERROR(SEARCH("Alto",Q68)))</formula>
    </cfRule>
    <cfRule type="containsText" dxfId="2238" priority="6129" operator="containsText" text="Médio">
      <formula>NOT(ISERROR(SEARCH("Médio",Q68)))</formula>
    </cfRule>
    <cfRule type="containsText" dxfId="2237" priority="6184" operator="containsText" text="Baixo">
      <formula>NOT(ISERROR(SEARCH("Baixo",Q68)))</formula>
    </cfRule>
    <cfRule type="containsText" dxfId="2236" priority="6338" operator="containsText" text="Baixo">
      <formula>NOT(ISERROR(SEARCH("Baixo",Q68)))</formula>
    </cfRule>
    <cfRule type="containsText" dxfId="2235" priority="5659" operator="containsText" text="Baixo">
      <formula>NOT(ISERROR(SEARCH("Baixo",Q68)))</formula>
    </cfRule>
    <cfRule type="containsText" dxfId="2234" priority="5660" operator="containsText" text="Médio">
      <formula>NOT(ISERROR(SEARCH("Médio",Q68)))</formula>
    </cfRule>
    <cfRule type="containsText" dxfId="2233" priority="6389" operator="containsText" text="Alto">
      <formula>NOT(ISERROR(SEARCH("Alto",Q68)))</formula>
    </cfRule>
    <cfRule type="containsText" dxfId="2232" priority="5941" operator="containsText" text="Alto">
      <formula>NOT(ISERROR(SEARCH("Alto",Q68)))</formula>
    </cfRule>
    <cfRule type="containsText" dxfId="2231" priority="6228" operator="containsText" text="Alto">
      <formula>NOT(ISERROR(SEARCH("Alto",Q68)))</formula>
    </cfRule>
    <cfRule type="containsText" dxfId="2230" priority="5667" operator="containsText" text="Médio">
      <formula>NOT(ISERROR(SEARCH("Médio",Q68)))</formula>
    </cfRule>
    <cfRule type="containsText" dxfId="2229" priority="5870" operator="containsText" text="Médio">
      <formula>NOT(ISERROR(SEARCH("Médio",Q68)))</formula>
    </cfRule>
    <cfRule type="containsText" dxfId="2228" priority="6058" operator="containsText" text="Baixo">
      <formula>NOT(ISERROR(SEARCH("Baixo",Q68)))</formula>
    </cfRule>
    <cfRule type="containsText" dxfId="2227" priority="6388" operator="containsText" text="Médio">
      <formula>NOT(ISERROR(SEARCH("Médio",Q68)))</formula>
    </cfRule>
    <cfRule type="containsText" dxfId="2226" priority="5856" operator="containsText" text="Médio">
      <formula>NOT(ISERROR(SEARCH("Médio",Q68)))</formula>
    </cfRule>
    <cfRule type="containsText" dxfId="2225" priority="6410" operator="containsText" text="Alto">
      <formula>NOT(ISERROR(SEARCH("Alto",Q68)))</formula>
    </cfRule>
    <cfRule type="containsText" dxfId="2224" priority="6409" operator="containsText" text="Médio">
      <formula>NOT(ISERROR(SEARCH("Médio",Q68)))</formula>
    </cfRule>
    <cfRule type="containsText" dxfId="2223" priority="6179" operator="containsText" text="Alto">
      <formula>NOT(ISERROR(SEARCH("Alto",Q68)))</formula>
    </cfRule>
    <cfRule type="containsText" dxfId="2222" priority="5666" operator="containsText" text="Baixo">
      <formula>NOT(ISERROR(SEARCH("Baixo",Q68)))</formula>
    </cfRule>
    <cfRule type="containsText" dxfId="2221" priority="6206" operator="containsText" text="Médio">
      <formula>NOT(ISERROR(SEARCH("Médio",Q68)))</formula>
    </cfRule>
    <cfRule type="containsText" dxfId="2220" priority="5836" operator="containsText" text="Alto">
      <formula>NOT(ISERROR(SEARCH("Alto",Q68)))</formula>
    </cfRule>
    <cfRule type="containsText" dxfId="2219" priority="6387" operator="containsText" text="Baixo">
      <formula>NOT(ISERROR(SEARCH("Baixo",Q68)))</formula>
    </cfRule>
    <cfRule type="containsText" dxfId="2218" priority="5940" operator="containsText" text="Médio">
      <formula>NOT(ISERROR(SEARCH("Médio",Q68)))</formula>
    </cfRule>
    <cfRule type="containsText" dxfId="2217" priority="5892" operator="containsText" text="Alto">
      <formula>NOT(ISERROR(SEARCH("Alto",Q68)))</formula>
    </cfRule>
    <cfRule type="containsText" dxfId="2216" priority="6178" operator="containsText" text="Médio">
      <formula>NOT(ISERROR(SEARCH("Médio",Q68)))</formula>
    </cfRule>
    <cfRule type="containsText" dxfId="2215" priority="5653" operator="containsText" text="Médio">
      <formula>NOT(ISERROR(SEARCH("Médio",Q68)))</formula>
    </cfRule>
    <cfRule type="containsText" dxfId="2214" priority="5857" operator="containsText" text="Alto">
      <formula>NOT(ISERROR(SEARCH("Alto",Q68)))</formula>
    </cfRule>
    <cfRule type="containsText" dxfId="2213" priority="5939" operator="containsText" text="Baixo">
      <formula>NOT(ISERROR(SEARCH("Baixo",Q68)))</formula>
    </cfRule>
    <cfRule type="containsText" dxfId="2212" priority="6025" operator="containsText" text="Alto">
      <formula>NOT(ISERROR(SEARCH("Alto",Q68)))</formula>
    </cfRule>
    <cfRule type="containsText" dxfId="2211" priority="5632" operator="containsText" text="Médio">
      <formula>NOT(ISERROR(SEARCH("Médio",Q68)))</formula>
    </cfRule>
    <cfRule type="containsText" dxfId="2210" priority="6276" operator="containsText" text="Médio">
      <formula>NOT(ISERROR(SEARCH("Médio",Q68)))</formula>
    </cfRule>
    <cfRule type="containsText" dxfId="2209" priority="5904" operator="containsText" text="Baixo">
      <formula>NOT(ISERROR(SEARCH("Baixo",Q68)))</formula>
    </cfRule>
    <cfRule type="containsText" dxfId="2208" priority="6059" operator="containsText" text="Médio">
      <formula>NOT(ISERROR(SEARCH("Médio",Q68)))</formula>
    </cfRule>
    <cfRule type="containsText" dxfId="2207" priority="5975" operator="containsText" text="Médio">
      <formula>NOT(ISERROR(SEARCH("Médio",Q68)))</formula>
    </cfRule>
    <cfRule type="containsText" dxfId="2206" priority="5757" operator="containsText" text="Baixo">
      <formula>NOT(ISERROR(SEARCH("Baixo",Q68)))</formula>
    </cfRule>
    <cfRule type="containsText" dxfId="2205" priority="5724" operator="containsText" text="Alto">
      <formula>NOT(ISERROR(SEARCH("Alto",Q68)))</formula>
    </cfRule>
    <cfRule type="containsText" dxfId="2204" priority="5723" operator="containsText" text="Médio">
      <formula>NOT(ISERROR(SEARCH("Médio",Q68)))</formula>
    </cfRule>
    <cfRule type="containsText" dxfId="2203" priority="5528" operator="containsText" text="Alto">
      <formula>NOT(ISERROR(SEARCH("Alto",Q68)))</formula>
    </cfRule>
    <cfRule type="containsText" dxfId="2202" priority="6304" operator="containsText" text="Médio">
      <formula>NOT(ISERROR(SEARCH("Médio",Q68)))</formula>
    </cfRule>
    <cfRule type="containsText" dxfId="2201" priority="6207" operator="containsText" text="Alto">
      <formula>NOT(ISERROR(SEARCH("Alto",Q68)))</formula>
    </cfRule>
    <cfRule type="containsText" dxfId="2200" priority="6347" operator="containsText" text="Alto">
      <formula>NOT(ISERROR(SEARCH("Alto",Q68)))</formula>
    </cfRule>
    <cfRule type="containsText" dxfId="2199" priority="6038" operator="containsText" text="Médio">
      <formula>NOT(ISERROR(SEARCH("Médio",Q68)))</formula>
    </cfRule>
    <cfRule type="containsText" dxfId="2198" priority="5891" operator="containsText" text="Médio">
      <formula>NOT(ISERROR(SEARCH("Médio",Q68)))</formula>
    </cfRule>
    <cfRule type="containsText" dxfId="2197" priority="5722" operator="containsText" text="Baixo">
      <formula>NOT(ISERROR(SEARCH("Baixo",Q68)))</formula>
    </cfRule>
    <cfRule type="containsText" dxfId="2196" priority="6039" operator="containsText" text="Alto">
      <formula>NOT(ISERROR(SEARCH("Alto",Q68)))</formula>
    </cfRule>
    <cfRule type="containsText" dxfId="2195" priority="6382" operator="containsText" text="Alto">
      <formula>NOT(ISERROR(SEARCH("Alto",Q68)))</formula>
    </cfRule>
    <cfRule type="containsText" dxfId="2194" priority="6177" operator="containsText" text="Baixo">
      <formula>NOT(ISERROR(SEARCH("Baixo",Q68)))</formula>
    </cfRule>
    <cfRule type="containsText" dxfId="2193" priority="5800" operator="containsText" text="Médio">
      <formula>NOT(ISERROR(SEARCH("Médio",Q68)))</formula>
    </cfRule>
    <cfRule type="containsText" dxfId="2192" priority="5801" operator="containsText" text="Alto">
      <formula>NOT(ISERROR(SEARCH("Alto",Q68)))</formula>
    </cfRule>
    <cfRule type="containsText" dxfId="2191" priority="6144" operator="containsText" text="Alto">
      <formula>NOT(ISERROR(SEARCH("Alto",Q68)))</formula>
    </cfRule>
    <cfRule type="containsText" dxfId="2190" priority="6143" operator="containsText" text="Médio">
      <formula>NOT(ISERROR(SEARCH("Médio",Q68)))</formula>
    </cfRule>
    <cfRule type="containsText" dxfId="2189" priority="6381" operator="containsText" text="Médio">
      <formula>NOT(ISERROR(SEARCH("Médio",Q68)))</formula>
    </cfRule>
    <cfRule type="containsText" dxfId="2188" priority="6241" operator="containsText" text="Médio">
      <formula>NOT(ISERROR(SEARCH("Médio",Q68)))</formula>
    </cfRule>
    <cfRule type="containsText" dxfId="2187" priority="6060" operator="containsText" text="Alto">
      <formula>NOT(ISERROR(SEARCH("Alto",Q68)))</formula>
    </cfRule>
    <cfRule type="containsText" dxfId="2186" priority="5717" operator="containsText" text="Alto">
      <formula>NOT(ISERROR(SEARCH("Alto",Q68)))</formula>
    </cfRule>
    <cfRule type="containsText" dxfId="2185" priority="5716" operator="containsText" text="Médio">
      <formula>NOT(ISERROR(SEARCH("Médio",Q68)))</formula>
    </cfRule>
    <cfRule type="containsText" dxfId="2184" priority="6703" operator="containsText" text="Médio">
      <formula>NOT(ISERROR(SEARCH("Médio",Q68)))</formula>
    </cfRule>
    <cfRule type="containsText" dxfId="2183" priority="6704" operator="containsText" text="Alto">
      <formula>NOT(ISERROR(SEARCH("Alto",Q68)))</formula>
    </cfRule>
    <cfRule type="containsText" dxfId="2182" priority="6380" operator="containsText" text="Baixo">
      <formula>NOT(ISERROR(SEARCH("Baixo",Q68)))</formula>
    </cfRule>
    <cfRule type="containsText" dxfId="2181" priority="5661" operator="containsText" text="Alto">
      <formula>NOT(ISERROR(SEARCH("Alto",Q68)))</formula>
    </cfRule>
    <cfRule type="containsText" dxfId="2180" priority="6333" operator="containsText" text="Alto">
      <formula>NOT(ISERROR(SEARCH("Alto",Q68)))</formula>
    </cfRule>
    <cfRule type="containsText" dxfId="2179" priority="6242" operator="containsText" text="Alto">
      <formula>NOT(ISERROR(SEARCH("Alto",Q68)))</formula>
    </cfRule>
    <cfRule type="containsText" dxfId="2178" priority="6172" operator="containsText" text="Alto">
      <formula>NOT(ISERROR(SEARCH("Alto",Q68)))</formula>
    </cfRule>
    <cfRule type="containsText" dxfId="2177" priority="7088" operator="containsText" text="Médio">
      <formula>NOT(ISERROR(SEARCH("Médio",Q68)))</formula>
    </cfRule>
    <cfRule type="containsText" dxfId="2176" priority="7089" operator="containsText" text="Alto">
      <formula>NOT(ISERROR(SEARCH("Alto",Q68)))</formula>
    </cfRule>
    <cfRule type="containsText" dxfId="2175" priority="5934" operator="containsText" text="Alto">
      <formula>NOT(ISERROR(SEARCH("Alto",Q68)))</formula>
    </cfRule>
    <cfRule type="containsText" dxfId="2174" priority="5625" operator="containsText" text="Médio">
      <formula>NOT(ISERROR(SEARCH("Médio",Q68)))</formula>
    </cfRule>
    <cfRule type="containsText" dxfId="2173" priority="6332" operator="containsText" text="Médio">
      <formula>NOT(ISERROR(SEARCH("Médio",Q68)))</formula>
    </cfRule>
    <cfRule type="containsText" dxfId="2172" priority="5933" operator="containsText" text="Médio">
      <formula>NOT(ISERROR(SEARCH("Médio",Q68)))</formula>
    </cfRule>
    <cfRule type="containsText" dxfId="2171" priority="5584" operator="containsText" text="Alto">
      <formula>NOT(ISERROR(SEARCH("Alto",Q68)))</formula>
    </cfRule>
    <cfRule type="containsText" dxfId="2170" priority="6171" operator="containsText" text="Médio">
      <formula>NOT(ISERROR(SEARCH("Médio",Q68)))</formula>
    </cfRule>
    <cfRule type="containsText" dxfId="2169" priority="5932" operator="containsText" text="Baixo">
      <formula>NOT(ISERROR(SEARCH("Baixo",Q68)))</formula>
    </cfRule>
    <cfRule type="containsText" dxfId="2168" priority="6247" operator="containsText" text="Baixo">
      <formula>NOT(ISERROR(SEARCH("Baixo",Q68)))</formula>
    </cfRule>
    <cfRule type="containsText" dxfId="2167" priority="5604" operator="containsText" text="Médio">
      <formula>NOT(ISERROR(SEARCH("Médio",Q68)))</formula>
    </cfRule>
    <cfRule type="containsText" dxfId="2166" priority="5526" operator="containsText" text="Baixo">
      <formula>NOT(ISERROR(SEARCH("Baixo",Q68)))</formula>
    </cfRule>
    <cfRule type="containsText" dxfId="2165" priority="5869" operator="containsText" text="Baixo">
      <formula>NOT(ISERROR(SEARCH("Baixo",Q68)))</formula>
    </cfRule>
    <cfRule type="containsText" dxfId="2164" priority="5583" operator="containsText" text="Médio">
      <formula>NOT(ISERROR(SEARCH("Médio",Q68)))</formula>
    </cfRule>
    <cfRule type="containsText" dxfId="2163" priority="6331" operator="containsText" text="Baixo">
      <formula>NOT(ISERROR(SEARCH("Baixo",Q68)))</formula>
    </cfRule>
    <cfRule type="containsText" dxfId="2162" priority="5758" operator="containsText" text="Médio">
      <formula>NOT(ISERROR(SEARCH("Médio",Q68)))</formula>
    </cfRule>
    <cfRule type="containsText" dxfId="2161" priority="6010" operator="containsText" text="Médio">
      <formula>NOT(ISERROR(SEARCH("Médio",Q68)))</formula>
    </cfRule>
    <cfRule type="containsText" dxfId="2160" priority="6375" operator="containsText" text="Alto">
      <formula>NOT(ISERROR(SEARCH("Alto",Q68)))</formula>
    </cfRule>
    <cfRule type="containsText" dxfId="2159" priority="6065" operator="containsText" text="Baixo">
      <formula>NOT(ISERROR(SEARCH("Baixo",Q68)))</formula>
    </cfRule>
    <cfRule type="containsText" dxfId="2158" priority="5806" operator="containsText" text="Baixo">
      <formula>NOT(ISERROR(SEARCH("Baixo",Q68)))</formula>
    </cfRule>
    <cfRule type="containsText" dxfId="2157" priority="6290" operator="containsText" text="Médio">
      <formula>NOT(ISERROR(SEARCH("Médio",Q68)))</formula>
    </cfRule>
    <cfRule type="containsText" dxfId="2156" priority="7249" operator="containsText" text="Médio">
      <formula>NOT(ISERROR(SEARCH("Médio",Q68)))</formula>
    </cfRule>
    <cfRule type="containsText" dxfId="2155" priority="7250" operator="containsText" text="Alto">
      <formula>NOT(ISERROR(SEARCH("Alto",Q68)))</formula>
    </cfRule>
    <cfRule type="containsText" dxfId="2154" priority="6374" operator="containsText" text="Médio">
      <formula>NOT(ISERROR(SEARCH("Médio",Q68)))</formula>
    </cfRule>
    <cfRule type="containsText" dxfId="2153" priority="6024" operator="containsText" text="Médio">
      <formula>NOT(ISERROR(SEARCH("Médio",Q68)))</formula>
    </cfRule>
    <cfRule type="containsText" dxfId="2152" priority="6066" operator="containsText" text="Médio">
      <formula>NOT(ISERROR(SEARCH("Médio",Q68)))</formula>
    </cfRule>
    <cfRule type="containsText" dxfId="2151" priority="6248" operator="containsText" text="Médio">
      <formula>NOT(ISERROR(SEARCH("Médio",Q68)))</formula>
    </cfRule>
    <cfRule type="containsText" dxfId="2150" priority="5590" operator="containsText" text="Médio">
      <formula>NOT(ISERROR(SEARCH("Médio",Q68)))</formula>
    </cfRule>
    <cfRule type="containsText" dxfId="2149" priority="6291" operator="containsText" text="Alto">
      <formula>NOT(ISERROR(SEARCH("Alto",Q68)))</formula>
    </cfRule>
    <cfRule type="containsText" dxfId="2148" priority="5835" operator="containsText" text="Médio">
      <formula>NOT(ISERROR(SEARCH("Médio",Q68)))</formula>
    </cfRule>
    <cfRule type="containsText" dxfId="2147" priority="5981" operator="containsText" text="Baixo">
      <formula>NOT(ISERROR(SEARCH("Baixo",Q68)))</formula>
    </cfRule>
    <cfRule type="containsText" dxfId="2146" priority="5807" operator="containsText" text="Médio">
      <formula>NOT(ISERROR(SEARCH("Médio",Q68)))</formula>
    </cfRule>
    <cfRule type="containsText" dxfId="2145" priority="6067" operator="containsText" text="Alto">
      <formula>NOT(ISERROR(SEARCH("Alto",Q68)))</formula>
    </cfRule>
    <cfRule type="containsText" dxfId="2144" priority="6249" operator="containsText" text="Alto">
      <formula>NOT(ISERROR(SEARCH("Alto",Q68)))</formula>
    </cfRule>
    <cfRule type="containsText" dxfId="2143" priority="6780" operator="containsText" text="Médio">
      <formula>NOT(ISERROR(SEARCH("Médio",Q68)))</formula>
    </cfRule>
    <cfRule type="containsText" dxfId="2142" priority="6781" operator="containsText" text="Alto">
      <formula>NOT(ISERROR(SEARCH("Alto",Q68)))</formula>
    </cfRule>
    <cfRule type="containsText" dxfId="2141" priority="6170" operator="containsText" text="Baixo">
      <formula>NOT(ISERROR(SEARCH("Baixo",Q68)))</formula>
    </cfRule>
    <cfRule type="containsText" dxfId="2140" priority="5927" operator="containsText" text="Alto">
      <formula>NOT(ISERROR(SEARCH("Alto",Q68)))</formula>
    </cfRule>
    <cfRule type="containsText" dxfId="2139" priority="5808" operator="containsText" text="Alto">
      <formula>NOT(ISERROR(SEARCH("Alto",Q68)))</formula>
    </cfRule>
    <cfRule type="containsText" dxfId="2138" priority="5703" operator="containsText" text="Alto">
      <formula>NOT(ISERROR(SEARCH("Alto",Q68)))</formula>
    </cfRule>
    <cfRule type="containsText" dxfId="2137" priority="7130" operator="containsText" text="Médio">
      <formula>NOT(ISERROR(SEARCH("Médio",Q68)))</formula>
    </cfRule>
    <cfRule type="containsText" dxfId="2136" priority="7131" operator="containsText" text="Alto">
      <formula>NOT(ISERROR(SEARCH("Alto",Q68)))</formula>
    </cfRule>
    <cfRule type="containsText" dxfId="2135" priority="5702" operator="containsText" text="Médio">
      <formula>NOT(ISERROR(SEARCH("Médio",Q68)))</formula>
    </cfRule>
    <cfRule type="containsText" dxfId="2134" priority="5926" operator="containsText" text="Médio">
      <formula>NOT(ISERROR(SEARCH("Médio",Q68)))</formula>
    </cfRule>
    <cfRule type="containsText" dxfId="2133" priority="5737" operator="containsText" text="Médio">
      <formula>NOT(ISERROR(SEARCH("Médio",Q68)))</formula>
    </cfRule>
    <cfRule type="containsText" dxfId="2132" priority="5591" operator="containsText" text="Alto">
      <formula>NOT(ISERROR(SEARCH("Alto",Q68)))</formula>
    </cfRule>
    <cfRule type="containsText" dxfId="2131" priority="6303" operator="containsText" text="Baixo">
      <formula>NOT(ISERROR(SEARCH("Baixo",Q68)))</formula>
    </cfRule>
    <cfRule type="containsText" dxfId="2130" priority="5527" operator="containsText" text="Médio">
      <formula>NOT(ISERROR(SEARCH("Médio",Q68)))</formula>
    </cfRule>
    <cfRule type="containsText" dxfId="2129" priority="6108" operator="containsText" text="Médio">
      <formula>NOT(ISERROR(SEARCH("Médio",Q68)))</formula>
    </cfRule>
    <cfRule type="containsText" dxfId="2128" priority="6016" operator="containsText" text="Baixo">
      <formula>NOT(ISERROR(SEARCH("Baixo",Q68)))</formula>
    </cfRule>
    <cfRule type="containsText" dxfId="2127" priority="6296" operator="containsText" text="Baixo">
      <formula>NOT(ISERROR(SEARCH("Baixo",Q68)))</formula>
    </cfRule>
    <cfRule type="containsText" dxfId="2126" priority="5563" operator="containsText" text="Alto">
      <formula>NOT(ISERROR(SEARCH("Alto",Q68)))</formula>
    </cfRule>
    <cfRule type="containsText" dxfId="2125" priority="6326" operator="containsText" text="Alto">
      <formula>NOT(ISERROR(SEARCH("Alto",Q68)))</formula>
    </cfRule>
    <cfRule type="containsText" dxfId="2124" priority="6130" operator="containsText" text="Alto">
      <formula>NOT(ISERROR(SEARCH("Alto",Q68)))</formula>
    </cfRule>
    <cfRule type="containsText" dxfId="2123" priority="5863" operator="containsText" text="Médio">
      <formula>NOT(ISERROR(SEARCH("Médio",Q68)))</formula>
    </cfRule>
    <cfRule type="containsText" dxfId="2122" priority="6165" operator="containsText" text="Alto">
      <formula>NOT(ISERROR(SEARCH("Alto",Q68)))</formula>
    </cfRule>
    <cfRule type="containsText" dxfId="2121" priority="6109" operator="containsText" text="Alto">
      <formula>NOT(ISERROR(SEARCH("Alto",Q68)))</formula>
    </cfRule>
    <cfRule type="containsText" dxfId="2120" priority="6164" operator="containsText" text="Médio">
      <formula>NOT(ISERROR(SEARCH("Médio",Q68)))</formula>
    </cfRule>
    <cfRule type="containsText" dxfId="2119" priority="5982" operator="containsText" text="Médio">
      <formula>NOT(ISERROR(SEARCH("Médio",Q68)))</formula>
    </cfRule>
    <cfRule type="containsText" dxfId="2118" priority="6325" operator="containsText" text="Médio">
      <formula>NOT(ISERROR(SEARCH("Médio",Q68)))</formula>
    </cfRule>
    <cfRule type="containsText" dxfId="2117" priority="6262" operator="containsText" text="Médio">
      <formula>NOT(ISERROR(SEARCH("Médio",Q68)))</formula>
    </cfRule>
    <cfRule type="containsText" dxfId="2116" priority="5878" operator="containsText" text="Alto">
      <formula>NOT(ISERROR(SEARCH("Alto",Q68)))</formula>
    </cfRule>
    <cfRule type="containsText" dxfId="2115" priority="6263" operator="containsText" text="Alto">
      <formula>NOT(ISERROR(SEARCH("Alto",Q68)))</formula>
    </cfRule>
    <cfRule type="containsText" dxfId="2114" priority="6003" operator="containsText" text="Médio">
      <formula>NOT(ISERROR(SEARCH("Médio",Q68)))</formula>
    </cfRule>
    <cfRule type="containsText" dxfId="2113" priority="5821" operator="containsText" text="Médio">
      <formula>NOT(ISERROR(SEARCH("Médio",Q68)))</formula>
    </cfRule>
    <cfRule type="containsText" dxfId="2112" priority="6297" operator="containsText" text="Médio">
      <formula>NOT(ISERROR(SEARCH("Médio",Q68)))</formula>
    </cfRule>
    <cfRule type="containsText" dxfId="2111" priority="5877" operator="containsText" text="Médio">
      <formula>NOT(ISERROR(SEARCH("Médio",Q68)))</formula>
    </cfRule>
    <cfRule type="containsText" dxfId="2110" priority="6850" operator="containsText" text="Médio">
      <formula>NOT(ISERROR(SEARCH("Médio",Q68)))</formula>
    </cfRule>
    <cfRule type="containsText" dxfId="2109" priority="6851" operator="containsText" text="Alto">
      <formula>NOT(ISERROR(SEARCH("Alto",Q68)))</formula>
    </cfRule>
    <cfRule type="containsText" dxfId="2108" priority="6361" operator="containsText" text="Alto">
      <formula>NOT(ISERROR(SEARCH("Alto",Q68)))</formula>
    </cfRule>
    <cfRule type="containsText" dxfId="2107" priority="6009" operator="containsText" text="Baixo">
      <formula>NOT(ISERROR(SEARCH("Baixo",Q68)))</formula>
    </cfRule>
    <cfRule type="containsText" dxfId="2106" priority="5822" operator="containsText" text="Alto">
      <formula>NOT(ISERROR(SEARCH("Alto",Q68)))</formula>
    </cfRule>
    <cfRule type="containsText" dxfId="2105" priority="5562" operator="containsText" text="Médio">
      <formula>NOT(ISERROR(SEARCH("Médio",Q68)))</formula>
    </cfRule>
    <cfRule type="containsText" dxfId="2104" priority="6305" operator="containsText" text="Alto">
      <formula>NOT(ISERROR(SEARCH("Alto",Q68)))</formula>
    </cfRule>
    <cfRule type="containsText" dxfId="2103" priority="6298" operator="containsText" text="Alto">
      <formula>NOT(ISERROR(SEARCH("Alto",Q68)))</formula>
    </cfRule>
    <cfRule type="containsText" dxfId="2102" priority="5876" operator="containsText" text="Baixo">
      <formula>NOT(ISERROR(SEARCH("Baixo",Q68)))</formula>
    </cfRule>
    <cfRule type="containsText" dxfId="2101" priority="6268" operator="containsText" text="Baixo">
      <formula>NOT(ISERROR(SEARCH("Baixo",Q68)))</formula>
    </cfRule>
    <cfRule type="containsText" dxfId="2100" priority="6269" operator="containsText" text="Médio">
      <formula>NOT(ISERROR(SEARCH("Médio",Q68)))</formula>
    </cfRule>
    <cfRule type="containsText" dxfId="2099" priority="6360" operator="containsText" text="Médio">
      <formula>NOT(ISERROR(SEARCH("Médio",Q68)))</formula>
    </cfRule>
    <cfRule type="containsText" dxfId="2098" priority="6508" operator="containsText" text="Alto">
      <formula>NOT(ISERROR(SEARCH("Alto",Q68)))</formula>
    </cfRule>
    <cfRule type="containsText" dxfId="2097" priority="6507" operator="containsText" text="Médio">
      <formula>NOT(ISERROR(SEARCH("Médio",Q68)))</formula>
    </cfRule>
    <cfRule type="containsText" dxfId="2096" priority="6270" operator="containsText" text="Alto">
      <formula>NOT(ISERROR(SEARCH("Alto",Q68)))</formula>
    </cfRule>
    <cfRule type="containsText" dxfId="2095" priority="6011" operator="containsText" text="Alto">
      <formula>NOT(ISERROR(SEARCH("Alto",Q68)))</formula>
    </cfRule>
    <cfRule type="containsText" dxfId="2094" priority="6473" operator="containsText" text="Alto">
      <formula>NOT(ISERROR(SEARCH("Alto",Q68)))</formula>
    </cfRule>
    <cfRule type="containsText" dxfId="2093" priority="5605" operator="containsText" text="Alto">
      <formula>NOT(ISERROR(SEARCH("Alto",Q68)))</formula>
    </cfRule>
    <cfRule type="containsText" dxfId="2092" priority="6023" operator="containsText" text="Baixo">
      <formula>NOT(ISERROR(SEARCH("Baixo",Q68)))</formula>
    </cfRule>
    <cfRule type="containsText" dxfId="2091" priority="6472" operator="containsText" text="Médio">
      <formula>NOT(ISERROR(SEARCH("Médio",Q68)))</formula>
    </cfRule>
    <cfRule type="containsText" dxfId="2090" priority="5759" operator="containsText" text="Alto">
      <formula>NOT(ISERROR(SEARCH("Alto",Q68)))</formula>
    </cfRule>
    <cfRule type="containsText" dxfId="2089" priority="5675" operator="containsText" text="Alto">
      <formula>NOT(ISERROR(SEARCH("Alto",Q68)))</formula>
    </cfRule>
    <cfRule type="containsText" dxfId="2088" priority="6452" operator="containsText" text="Alto">
      <formula>NOT(ISERROR(SEARCH("Alto",Q68)))</formula>
    </cfRule>
    <cfRule type="containsText" dxfId="2087" priority="6451" operator="containsText" text="Médio">
      <formula>NOT(ISERROR(SEARCH("Médio",Q68)))</formula>
    </cfRule>
    <cfRule type="containsText" dxfId="2086" priority="6450" operator="containsText" text="Baixo">
      <formula>NOT(ISERROR(SEARCH("Baixo",Q68)))</formula>
    </cfRule>
    <cfRule type="containsText" dxfId="2085" priority="6445" operator="containsText" text="Alto">
      <formula>NOT(ISERROR(SEARCH("Alto",Q68)))</formula>
    </cfRule>
    <cfRule type="containsText" dxfId="2084" priority="6444" operator="containsText" text="Médio">
      <formula>NOT(ISERROR(SEARCH("Médio",Q68)))</formula>
    </cfRule>
  </conditionalFormatting>
  <conditionalFormatting sqref="Q68:R70">
    <cfRule type="containsText" dxfId="2083" priority="6569" operator="containsText" text="Baixo">
      <formula>NOT(ISERROR(SEARCH("Baixo",Q68)))</formula>
    </cfRule>
    <cfRule type="containsText" dxfId="2082" priority="7241" operator="containsText" text="Baixo">
      <formula>NOT(ISERROR(SEARCH("Baixo",Q68)))</formula>
    </cfRule>
    <cfRule type="containsText" dxfId="2081" priority="7080" operator="containsText" text="Baixo">
      <formula>NOT(ISERROR(SEARCH("Baixo",Q68)))</formula>
    </cfRule>
    <cfRule type="containsText" dxfId="2080" priority="6772" operator="containsText" text="Baixo">
      <formula>NOT(ISERROR(SEARCH("Baixo",Q68)))</formula>
    </cfRule>
    <cfRule type="containsText" dxfId="2079" priority="6842" operator="containsText" text="Baixo">
      <formula>NOT(ISERROR(SEARCH("Baixo",Q68)))</formula>
    </cfRule>
    <cfRule type="containsText" dxfId="2078" priority="7122" operator="containsText" text="Baixo">
      <formula>NOT(ISERROR(SEARCH("Baixo",Q68)))</formula>
    </cfRule>
    <cfRule type="containsText" dxfId="2077" priority="6499" operator="containsText" text="Baixo">
      <formula>NOT(ISERROR(SEARCH("Baixo",Q68)))</formula>
    </cfRule>
    <cfRule type="containsText" dxfId="2076" priority="6541" operator="containsText" text="Baixo">
      <formula>NOT(ISERROR(SEARCH("Baixo",Q68)))</formula>
    </cfRule>
    <cfRule type="containsText" dxfId="2075" priority="6919" operator="containsText" text="Baixo">
      <formula>NOT(ISERROR(SEARCH("Baixo",Q68)))</formula>
    </cfRule>
  </conditionalFormatting>
  <conditionalFormatting sqref="Q69:R69">
    <cfRule type="containsText" dxfId="2074" priority="7214" operator="containsText" text="Médio">
      <formula>NOT(ISERROR(SEARCH("Médio",Q69)))</formula>
    </cfRule>
    <cfRule type="containsText" dxfId="2073" priority="6528" operator="containsText" text="Médio">
      <formula>NOT(ISERROR(SEARCH("Médio",Q69)))</formula>
    </cfRule>
    <cfRule type="containsText" dxfId="2072" priority="6529" operator="containsText" text="Alto">
      <formula>NOT(ISERROR(SEARCH("Alto",Q69)))</formula>
    </cfRule>
    <cfRule type="containsText" dxfId="2071" priority="7067" operator="containsText" text="Médio">
      <formula>NOT(ISERROR(SEARCH("Médio",Q69)))</formula>
    </cfRule>
    <cfRule type="containsText" dxfId="2070" priority="6976" operator="containsText" text="Médio">
      <formula>NOT(ISERROR(SEARCH("Médio",Q69)))</formula>
    </cfRule>
    <cfRule type="containsText" dxfId="2069" priority="6977" operator="containsText" text="Alto">
      <formula>NOT(ISERROR(SEARCH("Alto",Q69)))</formula>
    </cfRule>
    <cfRule type="containsText" dxfId="2068" priority="6542" operator="containsText" text="Médio">
      <formula>NOT(ISERROR(SEARCH("Médio",Q69)))</formula>
    </cfRule>
    <cfRule type="containsText" dxfId="2067" priority="6543" operator="containsText" text="Alto">
      <formula>NOT(ISERROR(SEARCH("Alto",Q69)))</formula>
    </cfRule>
    <cfRule type="containsText" dxfId="2066" priority="7382" operator="containsText" text="Médio">
      <formula>NOT(ISERROR(SEARCH("Médio",Q69)))</formula>
    </cfRule>
    <cfRule type="containsText" dxfId="2065" priority="7284" operator="containsText" text="Médio">
      <formula>NOT(ISERROR(SEARCH("Médio",Q69)))</formula>
    </cfRule>
    <cfRule type="containsText" dxfId="2064" priority="7215" operator="containsText" text="Alto">
      <formula>NOT(ISERROR(SEARCH("Alto",Q69)))</formula>
    </cfRule>
    <cfRule type="containsText" dxfId="2063" priority="6570" operator="containsText" text="Médio">
      <formula>NOT(ISERROR(SEARCH("Médio",Q69)))</formula>
    </cfRule>
    <cfRule type="containsText" dxfId="2062" priority="6571" operator="containsText" text="Alto">
      <formula>NOT(ISERROR(SEARCH("Alto",Q69)))</formula>
    </cfRule>
    <cfRule type="containsText" dxfId="2061" priority="7285" operator="containsText" text="Alto">
      <formula>NOT(ISERROR(SEARCH("Alto",Q69)))</formula>
    </cfRule>
    <cfRule type="containsText" dxfId="2060" priority="7004" operator="containsText" text="Médio">
      <formula>NOT(ISERROR(SEARCH("Médio",Q69)))</formula>
    </cfRule>
    <cfRule type="containsText" dxfId="2059" priority="7005" operator="containsText" text="Alto">
      <formula>NOT(ISERROR(SEARCH("Alto",Q69)))</formula>
    </cfRule>
    <cfRule type="containsText" dxfId="2058" priority="6612" operator="containsText" text="Médio">
      <formula>NOT(ISERROR(SEARCH("Médio",Q69)))</formula>
    </cfRule>
    <cfRule type="containsText" dxfId="2057" priority="6613" operator="containsText" text="Alto">
      <formula>NOT(ISERROR(SEARCH("Alto",Q69)))</formula>
    </cfRule>
    <cfRule type="containsText" dxfId="2056" priority="7242" operator="containsText" text="Médio">
      <formula>NOT(ISERROR(SEARCH("Médio",Q69)))</formula>
    </cfRule>
    <cfRule type="containsText" dxfId="2055" priority="7032" operator="containsText" text="Médio">
      <formula>NOT(ISERROR(SEARCH("Médio",Q69)))</formula>
    </cfRule>
    <cfRule type="containsText" dxfId="2054" priority="7033" operator="containsText" text="Alto">
      <formula>NOT(ISERROR(SEARCH("Alto",Q69)))</formula>
    </cfRule>
    <cfRule type="containsText" dxfId="2053" priority="6962" operator="containsText" text="Médio">
      <formula>NOT(ISERROR(SEARCH("Médio",Q69)))</formula>
    </cfRule>
    <cfRule type="containsText" dxfId="2052" priority="6640" operator="containsText" text="Médio">
      <formula>NOT(ISERROR(SEARCH("Médio",Q69)))</formula>
    </cfRule>
    <cfRule type="containsText" dxfId="2051" priority="6641" operator="containsText" text="Alto">
      <formula>NOT(ISERROR(SEARCH("Alto",Q69)))</formula>
    </cfRule>
    <cfRule type="containsText" dxfId="2050" priority="6963" operator="containsText" text="Alto">
      <formula>NOT(ISERROR(SEARCH("Alto",Q69)))</formula>
    </cfRule>
    <cfRule type="containsText" dxfId="2049" priority="7053" operator="containsText" text="Médio">
      <formula>NOT(ISERROR(SEARCH("Médio",Q69)))</formula>
    </cfRule>
    <cfRule type="containsText" dxfId="2048" priority="6661" operator="containsText" text="Médio">
      <formula>NOT(ISERROR(SEARCH("Médio",Q69)))</formula>
    </cfRule>
    <cfRule type="containsText" dxfId="2047" priority="6662" operator="containsText" text="Alto">
      <formula>NOT(ISERROR(SEARCH("Alto",Q69)))</formula>
    </cfRule>
    <cfRule type="containsText" dxfId="2046" priority="7054" operator="containsText" text="Alto">
      <formula>NOT(ISERROR(SEARCH("Alto",Q69)))</formula>
    </cfRule>
    <cfRule type="containsText" dxfId="2045" priority="6675" operator="containsText" text="Médio">
      <formula>NOT(ISERROR(SEARCH("Médio",Q69)))</formula>
    </cfRule>
    <cfRule type="containsText" dxfId="2044" priority="6676" operator="containsText" text="Alto">
      <formula>NOT(ISERROR(SEARCH("Alto",Q69)))</formula>
    </cfRule>
    <cfRule type="containsText" dxfId="2043" priority="6885" operator="containsText" text="Médio">
      <formula>NOT(ISERROR(SEARCH("Médio",Q69)))</formula>
    </cfRule>
    <cfRule type="containsText" dxfId="2042" priority="6886" operator="containsText" text="Alto">
      <formula>NOT(ISERROR(SEARCH("Alto",Q69)))</formula>
    </cfRule>
    <cfRule type="containsText" dxfId="2041" priority="7082" operator="containsText" text="Alto">
      <formula>NOT(ISERROR(SEARCH("Alto",Q69)))</formula>
    </cfRule>
    <cfRule type="containsText" dxfId="2040" priority="6466" operator="containsText" text="Alto">
      <formula>NOT(ISERROR(SEARCH("Alto",Q69)))</formula>
    </cfRule>
    <cfRule type="containsText" dxfId="2039" priority="6465" operator="containsText" text="Médio">
      <formula>NOT(ISERROR(SEARCH("Médio",Q69)))</formula>
    </cfRule>
    <cfRule type="containsText" dxfId="2038" priority="7165" operator="containsText" text="Médio">
      <formula>NOT(ISERROR(SEARCH("Médio",Q69)))</formula>
    </cfRule>
    <cfRule type="containsText" dxfId="2037" priority="7166" operator="containsText" text="Alto">
      <formula>NOT(ISERROR(SEARCH("Alto",Q69)))</formula>
    </cfRule>
    <cfRule type="containsText" dxfId="2036" priority="6899" operator="containsText" text="Médio">
      <formula>NOT(ISERROR(SEARCH("Médio",Q69)))</formula>
    </cfRule>
    <cfRule type="containsText" dxfId="2035" priority="6900" operator="containsText" text="Alto">
      <formula>NOT(ISERROR(SEARCH("Alto",Q69)))</formula>
    </cfRule>
    <cfRule type="containsText" dxfId="2034" priority="6760" operator="containsText" text="Alto">
      <formula>NOT(ISERROR(SEARCH("Alto",Q69)))</formula>
    </cfRule>
    <cfRule type="containsText" dxfId="2033" priority="6725" operator="containsText" text="Alto">
      <formula>NOT(ISERROR(SEARCH("Alto",Q69)))</formula>
    </cfRule>
    <cfRule type="containsText" dxfId="2032" priority="7243" operator="containsText" text="Alto">
      <formula>NOT(ISERROR(SEARCH("Alto",Q69)))</formula>
    </cfRule>
    <cfRule type="containsText" dxfId="2031" priority="6843" operator="containsText" text="Médio">
      <formula>NOT(ISERROR(SEARCH("Médio",Q69)))</formula>
    </cfRule>
    <cfRule type="containsText" dxfId="2030" priority="6844" operator="containsText" text="Alto">
      <formula>NOT(ISERROR(SEARCH("Alto",Q69)))</formula>
    </cfRule>
    <cfRule type="containsText" dxfId="2029" priority="7334" operator="containsText" text="Alto">
      <formula>NOT(ISERROR(SEARCH("Alto",Q69)))</formula>
    </cfRule>
    <cfRule type="containsText" dxfId="2028" priority="7298" operator="containsText" text="Médio">
      <formula>NOT(ISERROR(SEARCH("Médio",Q69)))</formula>
    </cfRule>
    <cfRule type="containsText" dxfId="2027" priority="7123" operator="containsText" text="Médio">
      <formula>NOT(ISERROR(SEARCH("Médio",Q69)))</formula>
    </cfRule>
    <cfRule type="containsText" dxfId="2026" priority="7124" operator="containsText" text="Alto">
      <formula>NOT(ISERROR(SEARCH("Alto",Q69)))</formula>
    </cfRule>
    <cfRule type="containsText" dxfId="2025" priority="6697" operator="containsText" text="Alto">
      <formula>NOT(ISERROR(SEARCH("Alto",Q69)))</formula>
    </cfRule>
    <cfRule type="containsText" dxfId="2024" priority="6920" operator="containsText" text="Médio">
      <formula>NOT(ISERROR(SEARCH("Médio",Q69)))</formula>
    </cfRule>
    <cfRule type="containsText" dxfId="2023" priority="6921" operator="containsText" text="Alto">
      <formula>NOT(ISERROR(SEARCH("Alto",Q69)))</formula>
    </cfRule>
    <cfRule type="containsText" dxfId="2022" priority="6696" operator="containsText" text="Médio">
      <formula>NOT(ISERROR(SEARCH("Médio",Q69)))</formula>
    </cfRule>
    <cfRule type="containsText" dxfId="2021" priority="6724" operator="containsText" text="Médio">
      <formula>NOT(ISERROR(SEARCH("Médio",Q69)))</formula>
    </cfRule>
    <cfRule type="containsText" dxfId="2020" priority="6773" operator="containsText" text="Médio">
      <formula>NOT(ISERROR(SEARCH("Médio",Q69)))</formula>
    </cfRule>
    <cfRule type="containsText" dxfId="2019" priority="7299" operator="containsText" text="Alto">
      <formula>NOT(ISERROR(SEARCH("Alto",Q69)))</formula>
    </cfRule>
    <cfRule type="containsText" dxfId="2018" priority="6815" operator="containsText" text="Médio">
      <formula>NOT(ISERROR(SEARCH("Médio",Q69)))</formula>
    </cfRule>
    <cfRule type="containsText" dxfId="2017" priority="6816" operator="containsText" text="Alto">
      <formula>NOT(ISERROR(SEARCH("Alto",Q69)))</formula>
    </cfRule>
    <cfRule type="containsText" dxfId="2016" priority="7333" operator="containsText" text="Médio">
      <formula>NOT(ISERROR(SEARCH("Médio",Q69)))</formula>
    </cfRule>
    <cfRule type="containsText" dxfId="2015" priority="6774" operator="containsText" text="Alto">
      <formula>NOT(ISERROR(SEARCH("Alto",Q69)))</formula>
    </cfRule>
    <cfRule type="containsText" dxfId="2014" priority="6745" operator="containsText" text="Médio">
      <formula>NOT(ISERROR(SEARCH("Médio",Q69)))</formula>
    </cfRule>
    <cfRule type="containsText" dxfId="2013" priority="6746" operator="containsText" text="Alto">
      <formula>NOT(ISERROR(SEARCH("Alto",Q69)))</formula>
    </cfRule>
    <cfRule type="containsText" dxfId="2012" priority="7186" operator="containsText" text="Médio">
      <formula>NOT(ISERROR(SEARCH("Médio",Q69)))</formula>
    </cfRule>
    <cfRule type="containsText" dxfId="2011" priority="7187" operator="containsText" text="Alto">
      <formula>NOT(ISERROR(SEARCH("Alto",Q69)))</formula>
    </cfRule>
    <cfRule type="containsText" dxfId="2010" priority="6501" operator="containsText" text="Alto">
      <formula>NOT(ISERROR(SEARCH("Alto",Q69)))</formula>
    </cfRule>
    <cfRule type="containsText" dxfId="2009" priority="6500" operator="containsText" text="Médio">
      <formula>NOT(ISERROR(SEARCH("Médio",Q69)))</formula>
    </cfRule>
    <cfRule type="containsText" dxfId="2008" priority="6759" operator="containsText" text="Médio">
      <formula>NOT(ISERROR(SEARCH("Médio",Q69)))</formula>
    </cfRule>
    <cfRule type="containsText" dxfId="2007" priority="7081" operator="containsText" text="Médio">
      <formula>NOT(ISERROR(SEARCH("Médio",Q69)))</formula>
    </cfRule>
    <cfRule type="containsText" dxfId="2006" priority="7068" operator="containsText" text="Alto">
      <formula>NOT(ISERROR(SEARCH("Alto",Q69)))</formula>
    </cfRule>
    <cfRule type="containsText" dxfId="2005" priority="7383" operator="containsText" text="Alto">
      <formula>NOT(ISERROR(SEARCH("Alto",Q69)))</formula>
    </cfRule>
  </conditionalFormatting>
  <conditionalFormatting sqref="Q69:R70">
    <cfRule type="containsText" dxfId="2004" priority="6527" operator="containsText" text="Baixo">
      <formula>NOT(ISERROR(SEARCH("Baixo",Q69)))</formula>
    </cfRule>
    <cfRule type="containsText" dxfId="2003" priority="6975" operator="containsText" text="Baixo">
      <formula>NOT(ISERROR(SEARCH("Baixo",Q69)))</formula>
    </cfRule>
    <cfRule type="containsText" dxfId="2002" priority="7283" operator="containsText" text="Baixo">
      <formula>NOT(ISERROR(SEARCH("Baixo",Q69)))</formula>
    </cfRule>
    <cfRule type="containsText" dxfId="2001" priority="7031" operator="containsText" text="Baixo">
      <formula>NOT(ISERROR(SEARCH("Baixo",Q69)))</formula>
    </cfRule>
    <cfRule type="containsText" dxfId="2000" priority="6639" operator="containsText" text="Baixo">
      <formula>NOT(ISERROR(SEARCH("Baixo",Q69)))</formula>
    </cfRule>
    <cfRule type="containsText" dxfId="1999" priority="7052" operator="containsText" text="Baixo">
      <formula>NOT(ISERROR(SEARCH("Baixo",Q69)))</formula>
    </cfRule>
    <cfRule type="containsText" dxfId="1998" priority="6723" operator="containsText" text="Baixo">
      <formula>NOT(ISERROR(SEARCH("Baixo",Q69)))</formula>
    </cfRule>
    <cfRule type="containsText" dxfId="1997" priority="6660" operator="containsText" text="Baixo">
      <formula>NOT(ISERROR(SEARCH("Baixo",Q69)))</formula>
    </cfRule>
    <cfRule type="containsText" dxfId="1996" priority="6674" operator="containsText" text="Baixo">
      <formula>NOT(ISERROR(SEARCH("Baixo",Q69)))</formula>
    </cfRule>
    <cfRule type="containsText" dxfId="1995" priority="7164" operator="containsText" text="Baixo">
      <formula>NOT(ISERROR(SEARCH("Baixo",Q69)))</formula>
    </cfRule>
    <cfRule type="containsText" dxfId="1994" priority="7185" operator="containsText" text="Baixo">
      <formula>NOT(ISERROR(SEARCH("Baixo",Q69)))</formula>
    </cfRule>
    <cfRule type="containsText" dxfId="1993" priority="7066" operator="containsText" text="Baixo">
      <formula>NOT(ISERROR(SEARCH("Baixo",Q69)))</formula>
    </cfRule>
    <cfRule type="containsText" dxfId="1992" priority="7213" operator="containsText" text="Baixo">
      <formula>NOT(ISERROR(SEARCH("Baixo",Q69)))</formula>
    </cfRule>
    <cfRule type="containsText" dxfId="1991" priority="6814" operator="containsText" text="Baixo">
      <formula>NOT(ISERROR(SEARCH("Baixo",Q69)))</formula>
    </cfRule>
    <cfRule type="containsText" dxfId="1990" priority="6758" operator="containsText" text="Baixo">
      <formula>NOT(ISERROR(SEARCH("Baixo",Q69)))</formula>
    </cfRule>
    <cfRule type="containsText" dxfId="1989" priority="6898" operator="containsText" text="Baixo">
      <formula>NOT(ISERROR(SEARCH("Baixo",Q69)))</formula>
    </cfRule>
    <cfRule type="containsText" dxfId="1988" priority="7332" operator="containsText" text="Baixo">
      <formula>NOT(ISERROR(SEARCH("Baixo",Q69)))</formula>
    </cfRule>
    <cfRule type="containsText" dxfId="1987" priority="6961" operator="containsText" text="Baixo">
      <formula>NOT(ISERROR(SEARCH("Baixo",Q69)))</formula>
    </cfRule>
    <cfRule type="containsText" dxfId="1986" priority="7297" operator="containsText" text="Baixo">
      <formula>NOT(ISERROR(SEARCH("Baixo",Q69)))</formula>
    </cfRule>
    <cfRule type="containsText" dxfId="1985" priority="6744" operator="containsText" text="Baixo">
      <formula>NOT(ISERROR(SEARCH("Baixo",Q69)))</formula>
    </cfRule>
    <cfRule type="containsText" dxfId="1984" priority="6884" operator="containsText" text="Baixo">
      <formula>NOT(ISERROR(SEARCH("Baixo",Q69)))</formula>
    </cfRule>
  </conditionalFormatting>
  <conditionalFormatting sqref="Q69:R73">
    <cfRule type="containsText" dxfId="1983" priority="7360" operator="containsText" text="Baixo">
      <formula>NOT(ISERROR(SEARCH("Baixo",Q69)))</formula>
    </cfRule>
  </conditionalFormatting>
  <conditionalFormatting sqref="Q70:R70">
    <cfRule type="containsText" dxfId="1982" priority="7235" operator="containsText" text="Médio">
      <formula>NOT(ISERROR(SEARCH("Médio",Q70)))</formula>
    </cfRule>
    <cfRule type="containsText" dxfId="1981" priority="6520" operator="containsText" text="Baixo">
      <formula>NOT(ISERROR(SEARCH("Baixo",Q70)))</formula>
    </cfRule>
    <cfRule type="containsText" dxfId="1980" priority="6521" operator="containsText" text="Médio">
      <formula>NOT(ISERROR(SEARCH("Médio",Q70)))</formula>
    </cfRule>
    <cfRule type="containsText" dxfId="1979" priority="6522" operator="containsText" text="Alto">
      <formula>NOT(ISERROR(SEARCH("Alto",Q70)))</formula>
    </cfRule>
    <cfRule type="containsText" dxfId="1978" priority="6983" operator="containsText" text="Médio">
      <formula>NOT(ISERROR(SEARCH("Médio",Q70)))</formula>
    </cfRule>
    <cfRule type="containsText" dxfId="1977" priority="6984" operator="containsText" text="Alto">
      <formula>NOT(ISERROR(SEARCH("Alto",Q70)))</formula>
    </cfRule>
    <cfRule type="containsText" dxfId="1976" priority="6989" operator="containsText" text="Baixo">
      <formula>NOT(ISERROR(SEARCH("Baixo",Q70)))</formula>
    </cfRule>
    <cfRule type="containsText" dxfId="1975" priority="6535" operator="containsText" text="Médio">
      <formula>NOT(ISERROR(SEARCH("Médio",Q70)))</formula>
    </cfRule>
    <cfRule type="containsText" dxfId="1974" priority="6536" operator="containsText" text="Alto">
      <formula>NOT(ISERROR(SEARCH("Alto",Q70)))</formula>
    </cfRule>
    <cfRule type="containsText" dxfId="1973" priority="6990" operator="containsText" text="Médio">
      <formula>NOT(ISERROR(SEARCH("Médio",Q70)))</formula>
    </cfRule>
    <cfRule type="containsText" dxfId="1972" priority="6991" operator="containsText" text="Alto">
      <formula>NOT(ISERROR(SEARCH("Alto",Q70)))</formula>
    </cfRule>
    <cfRule type="containsText" dxfId="1971" priority="6996" operator="containsText" text="Baixo">
      <formula>NOT(ISERROR(SEARCH("Baixo",Q70)))</formula>
    </cfRule>
    <cfRule type="containsText" dxfId="1970" priority="6997" operator="containsText" text="Médio">
      <formula>NOT(ISERROR(SEARCH("Médio",Q70)))</formula>
    </cfRule>
    <cfRule type="containsText" dxfId="1969" priority="6998" operator="containsText" text="Alto">
      <formula>NOT(ISERROR(SEARCH("Alto",Q70)))</formula>
    </cfRule>
    <cfRule type="containsText" dxfId="1968" priority="7025" operator="containsText" text="Médio">
      <formula>NOT(ISERROR(SEARCH("Médio",Q70)))</formula>
    </cfRule>
    <cfRule type="containsText" dxfId="1967" priority="7026" operator="containsText" text="Alto">
      <formula>NOT(ISERROR(SEARCH("Alto",Q70)))</formula>
    </cfRule>
    <cfRule type="containsText" dxfId="1966" priority="7039" operator="containsText" text="Médio">
      <formula>NOT(ISERROR(SEARCH("Médio",Q70)))</formula>
    </cfRule>
    <cfRule type="containsText" dxfId="1965" priority="7040" operator="containsText" text="Alto">
      <formula>NOT(ISERROR(SEARCH("Alto",Q70)))</formula>
    </cfRule>
    <cfRule type="containsText" dxfId="1964" priority="6556" operator="containsText" text="Médio">
      <formula>NOT(ISERROR(SEARCH("Médio",Q70)))</formula>
    </cfRule>
    <cfRule type="containsText" dxfId="1963" priority="6557" operator="containsText" text="Alto">
      <formula>NOT(ISERROR(SEARCH("Alto",Q70)))</formula>
    </cfRule>
    <cfRule type="containsText" dxfId="1962" priority="7045" operator="containsText" text="Baixo">
      <formula>NOT(ISERROR(SEARCH("Baixo",Q70)))</formula>
    </cfRule>
    <cfRule type="containsText" dxfId="1961" priority="7046" operator="containsText" text="Médio">
      <formula>NOT(ISERROR(SEARCH("Médio",Q70)))</formula>
    </cfRule>
    <cfRule type="containsText" dxfId="1960" priority="6562" operator="containsText" text="Baixo">
      <formula>NOT(ISERROR(SEARCH("Baixo",Q70)))</formula>
    </cfRule>
    <cfRule type="containsText" dxfId="1959" priority="6563" operator="containsText" text="Médio">
      <formula>NOT(ISERROR(SEARCH("Médio",Q70)))</formula>
    </cfRule>
    <cfRule type="containsText" dxfId="1958" priority="6564" operator="containsText" text="Alto">
      <formula>NOT(ISERROR(SEARCH("Alto",Q70)))</formula>
    </cfRule>
    <cfRule type="containsText" dxfId="1957" priority="7047" operator="containsText" text="Alto">
      <formula>NOT(ISERROR(SEARCH("Alto",Q70)))</formula>
    </cfRule>
    <cfRule type="containsText" dxfId="1956" priority="7060" operator="containsText" text="Médio">
      <formula>NOT(ISERROR(SEARCH("Médio",Q70)))</formula>
    </cfRule>
    <cfRule type="containsText" dxfId="1955" priority="7061" operator="containsText" text="Alto">
      <formula>NOT(ISERROR(SEARCH("Alto",Q70)))</formula>
    </cfRule>
    <cfRule type="containsText" dxfId="1954" priority="7074" operator="containsText" text="Médio">
      <formula>NOT(ISERROR(SEARCH("Médio",Q70)))</formula>
    </cfRule>
    <cfRule type="containsText" dxfId="1953" priority="6584" operator="containsText" text="Médio">
      <formula>NOT(ISERROR(SEARCH("Médio",Q70)))</formula>
    </cfRule>
    <cfRule type="containsText" dxfId="1952" priority="6585" operator="containsText" text="Alto">
      <formula>NOT(ISERROR(SEARCH("Alto",Q70)))</formula>
    </cfRule>
    <cfRule type="containsText" dxfId="1951" priority="7075" operator="containsText" text="Alto">
      <formula>NOT(ISERROR(SEARCH("Alto",Q70)))</formula>
    </cfRule>
    <cfRule type="containsText" dxfId="1950" priority="7095" operator="containsText" text="Médio">
      <formula>NOT(ISERROR(SEARCH("Médio",Q70)))</formula>
    </cfRule>
    <cfRule type="containsText" dxfId="1949" priority="6590" operator="containsText" text="Baixo">
      <formula>NOT(ISERROR(SEARCH("Baixo",Q70)))</formula>
    </cfRule>
    <cfRule type="containsText" dxfId="1948" priority="6591" operator="containsText" text="Médio">
      <formula>NOT(ISERROR(SEARCH("Médio",Q70)))</formula>
    </cfRule>
    <cfRule type="containsText" dxfId="1947" priority="6592" operator="containsText" text="Alto">
      <formula>NOT(ISERROR(SEARCH("Alto",Q70)))</formula>
    </cfRule>
    <cfRule type="containsText" dxfId="1946" priority="7096" operator="containsText" text="Alto">
      <formula>NOT(ISERROR(SEARCH("Alto",Q70)))</formula>
    </cfRule>
    <cfRule type="containsText" dxfId="1945" priority="7101" operator="containsText" text="Baixo">
      <formula>NOT(ISERROR(SEARCH("Baixo",Q70)))</formula>
    </cfRule>
    <cfRule type="containsText" dxfId="1944" priority="6597" operator="containsText" text="Baixo">
      <formula>NOT(ISERROR(SEARCH("Baixo",Q70)))</formula>
    </cfRule>
    <cfRule type="containsText" dxfId="1943" priority="6598" operator="containsText" text="Médio">
      <formula>NOT(ISERROR(SEARCH("Médio",Q70)))</formula>
    </cfRule>
    <cfRule type="containsText" dxfId="1942" priority="6599" operator="containsText" text="Alto">
      <formula>NOT(ISERROR(SEARCH("Alto",Q70)))</formula>
    </cfRule>
    <cfRule type="containsText" dxfId="1941" priority="7102" operator="containsText" text="Médio">
      <formula>NOT(ISERROR(SEARCH("Médio",Q70)))</formula>
    </cfRule>
    <cfRule type="containsText" dxfId="1940" priority="7103" operator="containsText" text="Alto">
      <formula>NOT(ISERROR(SEARCH("Alto",Q70)))</formula>
    </cfRule>
    <cfRule type="containsText" dxfId="1939" priority="7108" operator="containsText" text="Baixo">
      <formula>NOT(ISERROR(SEARCH("Baixo",Q70)))</formula>
    </cfRule>
    <cfRule type="containsText" dxfId="1938" priority="6604" operator="containsText" text="Baixo">
      <formula>NOT(ISERROR(SEARCH("Baixo",Q70)))</formula>
    </cfRule>
    <cfRule type="containsText" dxfId="1937" priority="6605" operator="containsText" text="Médio">
      <formula>NOT(ISERROR(SEARCH("Médio",Q70)))</formula>
    </cfRule>
    <cfRule type="containsText" dxfId="1936" priority="6606" operator="containsText" text="Alto">
      <formula>NOT(ISERROR(SEARCH("Alto",Q70)))</formula>
    </cfRule>
    <cfRule type="containsText" dxfId="1935" priority="7109" operator="containsText" text="Médio">
      <formula>NOT(ISERROR(SEARCH("Médio",Q70)))</formula>
    </cfRule>
    <cfRule type="containsText" dxfId="1934" priority="7110" operator="containsText" text="Alto">
      <formula>NOT(ISERROR(SEARCH("Alto",Q70)))</formula>
    </cfRule>
    <cfRule type="containsText" dxfId="1933" priority="7115" operator="containsText" text="Baixo">
      <formula>NOT(ISERROR(SEARCH("Baixo",Q70)))</formula>
    </cfRule>
    <cfRule type="containsText" dxfId="1932" priority="7116" operator="containsText" text="Médio">
      <formula>NOT(ISERROR(SEARCH("Médio",Q70)))</formula>
    </cfRule>
    <cfRule type="containsText" dxfId="1931" priority="7137" operator="containsText" text="Médio">
      <formula>NOT(ISERROR(SEARCH("Médio",Q70)))</formula>
    </cfRule>
    <cfRule type="containsText" dxfId="1930" priority="7138" operator="containsText" text="Alto">
      <formula>NOT(ISERROR(SEARCH("Alto",Q70)))</formula>
    </cfRule>
    <cfRule type="containsText" dxfId="1929" priority="7143" operator="containsText" text="Baixo">
      <formula>NOT(ISERROR(SEARCH("Baixo",Q70)))</formula>
    </cfRule>
    <cfRule type="containsText" dxfId="1928" priority="7144" operator="containsText" text="Médio">
      <formula>NOT(ISERROR(SEARCH("Médio",Q70)))</formula>
    </cfRule>
    <cfRule type="containsText" dxfId="1927" priority="7145" operator="containsText" text="Alto">
      <formula>NOT(ISERROR(SEARCH("Alto",Q70)))</formula>
    </cfRule>
    <cfRule type="containsText" dxfId="1926" priority="7150" operator="containsText" text="Baixo">
      <formula>NOT(ISERROR(SEARCH("Baixo",Q70)))</formula>
    </cfRule>
    <cfRule type="containsText" dxfId="1925" priority="6633" operator="containsText" text="Médio">
      <formula>NOT(ISERROR(SEARCH("Médio",Q70)))</formula>
    </cfRule>
    <cfRule type="containsText" dxfId="1924" priority="6634" operator="containsText" text="Alto">
      <formula>NOT(ISERROR(SEARCH("Alto",Q70)))</formula>
    </cfRule>
    <cfRule type="containsText" dxfId="1923" priority="7151" operator="containsText" text="Médio">
      <formula>NOT(ISERROR(SEARCH("Médio",Q70)))</formula>
    </cfRule>
    <cfRule type="containsText" dxfId="1922" priority="7152" operator="containsText" text="Alto">
      <formula>NOT(ISERROR(SEARCH("Alto",Q70)))</formula>
    </cfRule>
    <cfRule type="containsText" dxfId="1921" priority="7157" operator="containsText" text="Baixo">
      <formula>NOT(ISERROR(SEARCH("Baixo",Q70)))</formula>
    </cfRule>
    <cfRule type="containsText" dxfId="1920" priority="7158" operator="containsText" text="Médio">
      <formula>NOT(ISERROR(SEARCH("Médio",Q70)))</formula>
    </cfRule>
    <cfRule type="containsText" dxfId="1919" priority="6647" operator="containsText" text="Médio">
      <formula>NOT(ISERROR(SEARCH("Médio",Q70)))</formula>
    </cfRule>
    <cfRule type="containsText" dxfId="1918" priority="6648" operator="containsText" text="Alto">
      <formula>NOT(ISERROR(SEARCH("Alto",Q70)))</formula>
    </cfRule>
    <cfRule type="containsText" dxfId="1917" priority="7159" operator="containsText" text="Alto">
      <formula>NOT(ISERROR(SEARCH("Alto",Q70)))</formula>
    </cfRule>
    <cfRule type="containsText" dxfId="1916" priority="6653" operator="containsText" text="Baixo">
      <formula>NOT(ISERROR(SEARCH("Baixo",Q70)))</formula>
    </cfRule>
    <cfRule type="containsText" dxfId="1915" priority="6654" operator="containsText" text="Médio">
      <formula>NOT(ISERROR(SEARCH("Médio",Q70)))</formula>
    </cfRule>
    <cfRule type="containsText" dxfId="1914" priority="6655" operator="containsText" text="Alto">
      <formula>NOT(ISERROR(SEARCH("Alto",Q70)))</formula>
    </cfRule>
    <cfRule type="containsText" dxfId="1913" priority="7172" operator="containsText" text="Médio">
      <formula>NOT(ISERROR(SEARCH("Médio",Q70)))</formula>
    </cfRule>
    <cfRule type="containsText" dxfId="1912" priority="7173" operator="containsText" text="Alto">
      <formula>NOT(ISERROR(SEARCH("Alto",Q70)))</formula>
    </cfRule>
    <cfRule type="containsText" dxfId="1911" priority="6668" operator="containsText" text="Médio">
      <formula>NOT(ISERROR(SEARCH("Médio",Q70)))</formula>
    </cfRule>
    <cfRule type="containsText" dxfId="1910" priority="6669" operator="containsText" text="Alto">
      <formula>NOT(ISERROR(SEARCH("Alto",Q70)))</formula>
    </cfRule>
    <cfRule type="containsText" dxfId="1909" priority="7178" operator="containsText" text="Baixo">
      <formula>NOT(ISERROR(SEARCH("Baixo",Q70)))</formula>
    </cfRule>
    <cfRule type="containsText" dxfId="1908" priority="7179" operator="containsText" text="Médio">
      <formula>NOT(ISERROR(SEARCH("Médio",Q70)))</formula>
    </cfRule>
    <cfRule type="containsText" dxfId="1907" priority="7180" operator="containsText" text="Alto">
      <formula>NOT(ISERROR(SEARCH("Alto",Q70)))</formula>
    </cfRule>
    <cfRule type="containsText" dxfId="1906" priority="7193" operator="containsText" text="Médio">
      <formula>NOT(ISERROR(SEARCH("Médio",Q70)))</formula>
    </cfRule>
    <cfRule type="containsText" dxfId="1905" priority="7194" operator="containsText" text="Alto">
      <formula>NOT(ISERROR(SEARCH("Alto",Q70)))</formula>
    </cfRule>
    <cfRule type="containsText" dxfId="1904" priority="7199" operator="containsText" text="Baixo">
      <formula>NOT(ISERROR(SEARCH("Baixo",Q70)))</formula>
    </cfRule>
    <cfRule type="containsText" dxfId="1903" priority="6682" operator="containsText" text="Médio">
      <formula>NOT(ISERROR(SEARCH("Médio",Q70)))</formula>
    </cfRule>
    <cfRule type="containsText" dxfId="1902" priority="6683" operator="containsText" text="Alto">
      <formula>NOT(ISERROR(SEARCH("Alto",Q70)))</formula>
    </cfRule>
    <cfRule type="containsText" dxfId="1901" priority="7200" operator="containsText" text="Médio">
      <formula>NOT(ISERROR(SEARCH("Médio",Q70)))</formula>
    </cfRule>
    <cfRule type="containsText" dxfId="1900" priority="7201" operator="containsText" text="Alto">
      <formula>NOT(ISERROR(SEARCH("Alto",Q70)))</formula>
    </cfRule>
    <cfRule type="containsText" dxfId="1899" priority="6688" operator="containsText" text="Baixo">
      <formula>NOT(ISERROR(SEARCH("Baixo",Q70)))</formula>
    </cfRule>
    <cfRule type="containsText" dxfId="1898" priority="6689" operator="containsText" text="Médio">
      <formula>NOT(ISERROR(SEARCH("Médio",Q70)))</formula>
    </cfRule>
    <cfRule type="containsText" dxfId="1897" priority="6690" operator="containsText" text="Alto">
      <formula>NOT(ISERROR(SEARCH("Alto",Q70)))</formula>
    </cfRule>
    <cfRule type="containsText" dxfId="1896" priority="7206" operator="containsText" text="Baixo">
      <formula>NOT(ISERROR(SEARCH("Baixo",Q70)))</formula>
    </cfRule>
    <cfRule type="containsText" dxfId="1895" priority="7207" operator="containsText" text="Médio">
      <formula>NOT(ISERROR(SEARCH("Médio",Q70)))</formula>
    </cfRule>
    <cfRule type="containsText" dxfId="1894" priority="7208" operator="containsText" text="Alto">
      <formula>NOT(ISERROR(SEARCH("Alto",Q70)))</formula>
    </cfRule>
    <cfRule type="containsText" dxfId="1893" priority="7221" operator="containsText" text="Médio">
      <formula>NOT(ISERROR(SEARCH("Médio",Q70)))</formula>
    </cfRule>
    <cfRule type="containsText" dxfId="1892" priority="7222" operator="containsText" text="Alto">
      <formula>NOT(ISERROR(SEARCH("Alto",Q70)))</formula>
    </cfRule>
    <cfRule type="containsText" dxfId="1891" priority="7227" operator="containsText" text="Baixo">
      <formula>NOT(ISERROR(SEARCH("Baixo",Q70)))</formula>
    </cfRule>
    <cfRule type="containsText" dxfId="1890" priority="7228" operator="containsText" text="Médio">
      <formula>NOT(ISERROR(SEARCH("Médio",Q70)))</formula>
    </cfRule>
    <cfRule type="containsText" dxfId="1889" priority="7229" operator="containsText" text="Alto">
      <formula>NOT(ISERROR(SEARCH("Alto",Q70)))</formula>
    </cfRule>
    <cfRule type="containsText" dxfId="1888" priority="7234" operator="containsText" text="Baixo">
      <formula>NOT(ISERROR(SEARCH("Baixo",Q70)))</formula>
    </cfRule>
    <cfRule type="containsText" dxfId="1887" priority="7236" operator="containsText" text="Alto">
      <formula>NOT(ISERROR(SEARCH("Alto",Q70)))</formula>
    </cfRule>
    <cfRule type="containsText" dxfId="1886" priority="6717" operator="containsText" text="Médio">
      <formula>NOT(ISERROR(SEARCH("Médio",Q70)))</formula>
    </cfRule>
    <cfRule type="containsText" dxfId="1885" priority="6718" operator="containsText" text="Alto">
      <formula>NOT(ISERROR(SEARCH("Alto",Q70)))</formula>
    </cfRule>
    <cfRule type="containsText" dxfId="1884" priority="7117" operator="containsText" text="Alto">
      <formula>NOT(ISERROR(SEARCH("Alto",Q70)))</formula>
    </cfRule>
    <cfRule type="containsText" dxfId="1883" priority="7256" operator="containsText" text="Médio">
      <formula>NOT(ISERROR(SEARCH("Médio",Q70)))</formula>
    </cfRule>
    <cfRule type="containsText" dxfId="1882" priority="7257" operator="containsText" text="Alto">
      <formula>NOT(ISERROR(SEARCH("Alto",Q70)))</formula>
    </cfRule>
    <cfRule type="containsText" dxfId="1881" priority="7262" operator="containsText" text="Baixo">
      <formula>NOT(ISERROR(SEARCH("Baixo",Q70)))</formula>
    </cfRule>
    <cfRule type="containsText" dxfId="1880" priority="6731" operator="containsText" text="Médio">
      <formula>NOT(ISERROR(SEARCH("Médio",Q70)))</formula>
    </cfRule>
    <cfRule type="containsText" dxfId="1879" priority="6732" operator="containsText" text="Alto">
      <formula>NOT(ISERROR(SEARCH("Alto",Q70)))</formula>
    </cfRule>
    <cfRule type="containsText" dxfId="1878" priority="7263" operator="containsText" text="Médio">
      <formula>NOT(ISERROR(SEARCH("Médio",Q70)))</formula>
    </cfRule>
    <cfRule type="containsText" dxfId="1877" priority="7264" operator="containsText" text="Alto">
      <formula>NOT(ISERROR(SEARCH("Alto",Q70)))</formula>
    </cfRule>
    <cfRule type="containsText" dxfId="1876" priority="6737" operator="containsText" text="Baixo">
      <formula>NOT(ISERROR(SEARCH("Baixo",Q70)))</formula>
    </cfRule>
    <cfRule type="containsText" dxfId="1875" priority="6738" operator="containsText" text="Médio">
      <formula>NOT(ISERROR(SEARCH("Médio",Q70)))</formula>
    </cfRule>
    <cfRule type="containsText" dxfId="1874" priority="6739" operator="containsText" text="Alto">
      <formula>NOT(ISERROR(SEARCH("Alto",Q70)))</formula>
    </cfRule>
    <cfRule type="containsText" dxfId="1873" priority="7269" operator="containsText" text="Baixo">
      <formula>NOT(ISERROR(SEARCH("Baixo",Q70)))</formula>
    </cfRule>
    <cfRule type="containsText" dxfId="1872" priority="7270" operator="containsText" text="Médio">
      <formula>NOT(ISERROR(SEARCH("Médio",Q70)))</formula>
    </cfRule>
    <cfRule type="containsText" dxfId="1871" priority="7271" operator="containsText" text="Alto">
      <formula>NOT(ISERROR(SEARCH("Alto",Q70)))</formula>
    </cfRule>
    <cfRule type="containsText" dxfId="1870" priority="6752" operator="containsText" text="Médio">
      <formula>NOT(ISERROR(SEARCH("Médio",Q70)))</formula>
    </cfRule>
    <cfRule type="containsText" dxfId="1869" priority="6753" operator="containsText" text="Alto">
      <formula>NOT(ISERROR(SEARCH("Alto",Q70)))</formula>
    </cfRule>
    <cfRule type="containsText" dxfId="1868" priority="7276" operator="containsText" text="Baixo">
      <formula>NOT(ISERROR(SEARCH("Baixo",Q70)))</formula>
    </cfRule>
    <cfRule type="containsText" dxfId="1867" priority="7277" operator="containsText" text="Médio">
      <formula>NOT(ISERROR(SEARCH("Médio",Q70)))</formula>
    </cfRule>
    <cfRule type="containsText" dxfId="1866" priority="7278" operator="containsText" text="Alto">
      <formula>NOT(ISERROR(SEARCH("Alto",Q70)))</formula>
    </cfRule>
    <cfRule type="containsText" dxfId="1865" priority="6766" operator="containsText" text="Médio">
      <formula>NOT(ISERROR(SEARCH("Médio",Q70)))</formula>
    </cfRule>
    <cfRule type="containsText" dxfId="1864" priority="6767" operator="containsText" text="Alto">
      <formula>NOT(ISERROR(SEARCH("Alto",Q70)))</formula>
    </cfRule>
    <cfRule type="containsText" dxfId="1863" priority="7291" operator="containsText" text="Médio">
      <formula>NOT(ISERROR(SEARCH("Médio",Q70)))</formula>
    </cfRule>
    <cfRule type="containsText" dxfId="1862" priority="7292" operator="containsText" text="Alto">
      <formula>NOT(ISERROR(SEARCH("Alto",Q70)))</formula>
    </cfRule>
    <cfRule type="containsText" dxfId="1861" priority="7305" operator="containsText" text="Médio">
      <formula>NOT(ISERROR(SEARCH("Médio",Q70)))</formula>
    </cfRule>
    <cfRule type="containsText" dxfId="1860" priority="7306" operator="containsText" text="Alto">
      <formula>NOT(ISERROR(SEARCH("Alto",Q70)))</formula>
    </cfRule>
    <cfRule type="containsText" dxfId="1859" priority="7311" operator="containsText" text="Baixo">
      <formula>NOT(ISERROR(SEARCH("Baixo",Q70)))</formula>
    </cfRule>
    <cfRule type="containsText" dxfId="1858" priority="7312" operator="containsText" text="Médio">
      <formula>NOT(ISERROR(SEARCH("Médio",Q70)))</formula>
    </cfRule>
    <cfRule type="containsText" dxfId="1857" priority="6787" operator="containsText" text="Médio">
      <formula>NOT(ISERROR(SEARCH("Médio",Q70)))</formula>
    </cfRule>
    <cfRule type="containsText" dxfId="1856" priority="6788" operator="containsText" text="Alto">
      <formula>NOT(ISERROR(SEARCH("Alto",Q70)))</formula>
    </cfRule>
    <cfRule type="containsText" dxfId="1855" priority="6515" operator="containsText" text="Alto">
      <formula>NOT(ISERROR(SEARCH("Alto",Q70)))</formula>
    </cfRule>
    <cfRule type="containsText" dxfId="1854" priority="7318" operator="containsText" text="Baixo">
      <formula>NOT(ISERROR(SEARCH("Baixo",Q70)))</formula>
    </cfRule>
    <cfRule type="containsText" dxfId="1853" priority="7319" operator="containsText" text="Médio">
      <formula>NOT(ISERROR(SEARCH("Médio",Q70)))</formula>
    </cfRule>
    <cfRule type="containsText" dxfId="1852" priority="6793" operator="containsText" text="Baixo">
      <formula>NOT(ISERROR(SEARCH("Baixo",Q70)))</formula>
    </cfRule>
    <cfRule type="containsText" dxfId="1851" priority="6794" operator="containsText" text="Médio">
      <formula>NOT(ISERROR(SEARCH("Médio",Q70)))</formula>
    </cfRule>
    <cfRule type="containsText" dxfId="1850" priority="6795" operator="containsText" text="Alto">
      <formula>NOT(ISERROR(SEARCH("Alto",Q70)))</formula>
    </cfRule>
    <cfRule type="containsText" dxfId="1849" priority="7320" operator="containsText" text="Alto">
      <formula>NOT(ISERROR(SEARCH("Alto",Q70)))</formula>
    </cfRule>
    <cfRule type="containsText" dxfId="1848" priority="7325" operator="containsText" text="Baixo">
      <formula>NOT(ISERROR(SEARCH("Baixo",Q70)))</formula>
    </cfRule>
    <cfRule type="containsText" dxfId="1847" priority="6800" operator="containsText" text="Baixo">
      <formula>NOT(ISERROR(SEARCH("Baixo",Q70)))</formula>
    </cfRule>
    <cfRule type="containsText" dxfId="1846" priority="6801" operator="containsText" text="Médio">
      <formula>NOT(ISERROR(SEARCH("Médio",Q70)))</formula>
    </cfRule>
    <cfRule type="containsText" dxfId="1845" priority="6802" operator="containsText" text="Alto">
      <formula>NOT(ISERROR(SEARCH("Alto",Q70)))</formula>
    </cfRule>
    <cfRule type="containsText" dxfId="1844" priority="7326" operator="containsText" text="Médio">
      <formula>NOT(ISERROR(SEARCH("Médio",Q70)))</formula>
    </cfRule>
    <cfRule type="containsText" dxfId="1843" priority="7327" operator="containsText" text="Alto">
      <formula>NOT(ISERROR(SEARCH("Alto",Q70)))</formula>
    </cfRule>
    <cfRule type="containsText" dxfId="1842" priority="7340" operator="containsText" text="Médio">
      <formula>NOT(ISERROR(SEARCH("Médio",Q70)))</formula>
    </cfRule>
    <cfRule type="containsText" dxfId="1841" priority="6807" operator="containsText" text="Baixo">
      <formula>NOT(ISERROR(SEARCH("Baixo",Q70)))</formula>
    </cfRule>
    <cfRule type="containsText" dxfId="1840" priority="6808" operator="containsText" text="Médio">
      <formula>NOT(ISERROR(SEARCH("Médio",Q70)))</formula>
    </cfRule>
    <cfRule type="containsText" dxfId="1839" priority="6809" operator="containsText" text="Alto">
      <formula>NOT(ISERROR(SEARCH("Alto",Q70)))</formula>
    </cfRule>
    <cfRule type="containsText" dxfId="1838" priority="7341" operator="containsText" text="Alto">
      <formula>NOT(ISERROR(SEARCH("Alto",Q70)))</formula>
    </cfRule>
    <cfRule type="containsText" dxfId="1837" priority="7346" operator="containsText" text="Baixo">
      <formula>NOT(ISERROR(SEARCH("Baixo",Q70)))</formula>
    </cfRule>
    <cfRule type="containsText" dxfId="1836" priority="7347" operator="containsText" text="Médio">
      <formula>NOT(ISERROR(SEARCH("Médio",Q70)))</formula>
    </cfRule>
    <cfRule type="containsText" dxfId="1835" priority="7348" operator="containsText" text="Alto">
      <formula>NOT(ISERROR(SEARCH("Alto",Q70)))</formula>
    </cfRule>
    <cfRule type="containsText" dxfId="1834" priority="7375" operator="containsText" text="Médio">
      <formula>NOT(ISERROR(SEARCH("Médio",Q70)))</formula>
    </cfRule>
    <cfRule type="containsText" dxfId="1833" priority="6822" operator="containsText" text="Médio">
      <formula>NOT(ISERROR(SEARCH("Médio",Q70)))</formula>
    </cfRule>
    <cfRule type="containsText" dxfId="1832" priority="6823" operator="containsText" text="Alto">
      <formula>NOT(ISERROR(SEARCH("Alto",Q70)))</formula>
    </cfRule>
    <cfRule type="containsText" dxfId="1831" priority="7376" operator="containsText" text="Alto">
      <formula>NOT(ISERROR(SEARCH("Alto",Q70)))</formula>
    </cfRule>
    <cfRule type="containsText" dxfId="1830" priority="7313" operator="containsText" text="Alto">
      <formula>NOT(ISERROR(SEARCH("Alto",Q70)))</formula>
    </cfRule>
    <cfRule type="containsText" dxfId="1829" priority="6828" operator="containsText" text="Baixo">
      <formula>NOT(ISERROR(SEARCH("Baixo",Q70)))</formula>
    </cfRule>
    <cfRule type="containsText" dxfId="1828" priority="6829" operator="containsText" text="Médio">
      <formula>NOT(ISERROR(SEARCH("Médio",Q70)))</formula>
    </cfRule>
    <cfRule type="containsText" dxfId="1827" priority="6830" operator="containsText" text="Alto">
      <formula>NOT(ISERROR(SEARCH("Alto",Q70)))</formula>
    </cfRule>
    <cfRule type="containsText" dxfId="1826" priority="7522" operator="containsText" text="Médio">
      <formula>NOT(ISERROR(SEARCH("Médio",Q70)))</formula>
    </cfRule>
    <cfRule type="containsText" dxfId="1825" priority="7523" operator="containsText" text="Alto">
      <formula>NOT(ISERROR(SEARCH("Alto",Q70)))</formula>
    </cfRule>
    <cfRule type="containsText" dxfId="1824" priority="7606" operator="containsText" text="Médio">
      <formula>NOT(ISERROR(SEARCH("Médio",Q70)))</formula>
    </cfRule>
    <cfRule type="containsText" dxfId="1823" priority="6835" operator="containsText" text="Baixo">
      <formula>NOT(ISERROR(SEARCH("Baixo",Q70)))</formula>
    </cfRule>
    <cfRule type="containsText" dxfId="1822" priority="6836" operator="containsText" text="Médio">
      <formula>NOT(ISERROR(SEARCH("Médio",Q70)))</formula>
    </cfRule>
    <cfRule type="containsText" dxfId="1821" priority="6837" operator="containsText" text="Alto">
      <formula>NOT(ISERROR(SEARCH("Alto",Q70)))</formula>
    </cfRule>
    <cfRule type="containsText" dxfId="1820" priority="7607" operator="containsText" text="Alto">
      <formula>NOT(ISERROR(SEARCH("Alto",Q70)))</formula>
    </cfRule>
    <cfRule type="containsText" dxfId="1819" priority="7914" operator="containsText" text="Médio">
      <formula>NOT(ISERROR(SEARCH("Médio",Q70)))</formula>
    </cfRule>
    <cfRule type="containsText" dxfId="1818" priority="7915" operator="containsText" text="Alto">
      <formula>NOT(ISERROR(SEARCH("Alto",Q70)))</formula>
    </cfRule>
    <cfRule type="containsText" dxfId="1817" priority="6457" operator="containsText" text="Baixo">
      <formula>NOT(ISERROR(SEARCH("Baixo",Q70)))</formula>
    </cfRule>
    <cfRule type="containsText" dxfId="1816" priority="6458" operator="containsText" text="Médio">
      <formula>NOT(ISERROR(SEARCH("Médio",Q70)))</formula>
    </cfRule>
    <cfRule type="containsText" dxfId="1815" priority="6459" operator="containsText" text="Alto">
      <formula>NOT(ISERROR(SEARCH("Alto",Q70)))</formula>
    </cfRule>
    <cfRule type="containsText" dxfId="1814" priority="6857" operator="containsText" text="Médio">
      <formula>NOT(ISERROR(SEARCH("Médio",Q70)))</formula>
    </cfRule>
    <cfRule type="containsText" dxfId="1813" priority="6858" operator="containsText" text="Alto">
      <formula>NOT(ISERROR(SEARCH("Alto",Q70)))</formula>
    </cfRule>
    <cfRule type="containsText" dxfId="1812" priority="6493" operator="containsText" text="Médio">
      <formula>NOT(ISERROR(SEARCH("Médio",Q70)))</formula>
    </cfRule>
    <cfRule type="containsText" dxfId="1811" priority="6494" operator="containsText" text="Alto">
      <formula>NOT(ISERROR(SEARCH("Alto",Q70)))</formula>
    </cfRule>
    <cfRule type="containsText" dxfId="1810" priority="6514" operator="containsText" text="Médio">
      <formula>NOT(ISERROR(SEARCH("Médio",Q70)))</formula>
    </cfRule>
    <cfRule type="containsText" dxfId="1809" priority="6863" operator="containsText" text="Baixo">
      <formula>NOT(ISERROR(SEARCH("Baixo",Q70)))</formula>
    </cfRule>
    <cfRule type="containsText" dxfId="1808" priority="6864" operator="containsText" text="Médio">
      <formula>NOT(ISERROR(SEARCH("Médio",Q70)))</formula>
    </cfRule>
    <cfRule type="containsText" dxfId="1807" priority="6865" operator="containsText" text="Alto">
      <formula>NOT(ISERROR(SEARCH("Alto",Q70)))</formula>
    </cfRule>
    <cfRule type="containsText" dxfId="1806" priority="6870" operator="containsText" text="Baixo">
      <formula>NOT(ISERROR(SEARCH("Baixo",Q70)))</formula>
    </cfRule>
    <cfRule type="containsText" dxfId="1805" priority="6871" operator="containsText" text="Médio">
      <formula>NOT(ISERROR(SEARCH("Médio",Q70)))</formula>
    </cfRule>
    <cfRule type="containsText" dxfId="1804" priority="6872" operator="containsText" text="Alto">
      <formula>NOT(ISERROR(SEARCH("Alto",Q70)))</formula>
    </cfRule>
    <cfRule type="containsText" dxfId="1803" priority="6877" operator="containsText" text="Baixo">
      <formula>NOT(ISERROR(SEARCH("Baixo",Q70)))</formula>
    </cfRule>
    <cfRule type="containsText" dxfId="1802" priority="6878" operator="containsText" text="Médio">
      <formula>NOT(ISERROR(SEARCH("Médio",Q70)))</formula>
    </cfRule>
    <cfRule type="containsText" dxfId="1801" priority="6879" operator="containsText" text="Alto">
      <formula>NOT(ISERROR(SEARCH("Alto",Q70)))</formula>
    </cfRule>
    <cfRule type="containsText" dxfId="1800" priority="6892" operator="containsText" text="Médio">
      <formula>NOT(ISERROR(SEARCH("Médio",Q70)))</formula>
    </cfRule>
    <cfRule type="containsText" dxfId="1799" priority="6893" operator="containsText" text="Alto">
      <formula>NOT(ISERROR(SEARCH("Alto",Q70)))</formula>
    </cfRule>
    <cfRule type="containsText" dxfId="1798" priority="6906" operator="containsText" text="Médio">
      <formula>NOT(ISERROR(SEARCH("Médio",Q70)))</formula>
    </cfRule>
    <cfRule type="containsText" dxfId="1797" priority="6907" operator="containsText" text="Alto">
      <formula>NOT(ISERROR(SEARCH("Alto",Q70)))</formula>
    </cfRule>
    <cfRule type="containsText" dxfId="1796" priority="6912" operator="containsText" text="Baixo">
      <formula>NOT(ISERROR(SEARCH("Baixo",Q70)))</formula>
    </cfRule>
    <cfRule type="containsText" dxfId="1795" priority="6913" operator="containsText" text="Médio">
      <formula>NOT(ISERROR(SEARCH("Médio",Q70)))</formula>
    </cfRule>
    <cfRule type="containsText" dxfId="1794" priority="6914" operator="containsText" text="Alto">
      <formula>NOT(ISERROR(SEARCH("Alto",Q70)))</formula>
    </cfRule>
    <cfRule type="containsText" dxfId="1793" priority="6934" operator="containsText" text="Médio">
      <formula>NOT(ISERROR(SEARCH("Médio",Q70)))</formula>
    </cfRule>
    <cfRule type="containsText" dxfId="1792" priority="6935" operator="containsText" text="Alto">
      <formula>NOT(ISERROR(SEARCH("Alto",Q70)))</formula>
    </cfRule>
    <cfRule type="containsText" dxfId="1791" priority="6940" operator="containsText" text="Baixo">
      <formula>NOT(ISERROR(SEARCH("Baixo",Q70)))</formula>
    </cfRule>
    <cfRule type="containsText" dxfId="1790" priority="6941" operator="containsText" text="Médio">
      <formula>NOT(ISERROR(SEARCH("Médio",Q70)))</formula>
    </cfRule>
    <cfRule type="containsText" dxfId="1789" priority="6942" operator="containsText" text="Alto">
      <formula>NOT(ISERROR(SEARCH("Alto",Q70)))</formula>
    </cfRule>
    <cfRule type="containsText" dxfId="1788" priority="6947" operator="containsText" text="Baixo">
      <formula>NOT(ISERROR(SEARCH("Baixo",Q70)))</formula>
    </cfRule>
    <cfRule type="containsText" dxfId="1787" priority="6948" operator="containsText" text="Médio">
      <formula>NOT(ISERROR(SEARCH("Médio",Q70)))</formula>
    </cfRule>
    <cfRule type="containsText" dxfId="1786" priority="6949" operator="containsText" text="Alto">
      <formula>NOT(ISERROR(SEARCH("Alto",Q70)))</formula>
    </cfRule>
    <cfRule type="containsText" dxfId="1785" priority="6954" operator="containsText" text="Baixo">
      <formula>NOT(ISERROR(SEARCH("Baixo",Q70)))</formula>
    </cfRule>
    <cfRule type="containsText" dxfId="1784" priority="6955" operator="containsText" text="Médio">
      <formula>NOT(ISERROR(SEARCH("Médio",Q70)))</formula>
    </cfRule>
    <cfRule type="containsText" dxfId="1783" priority="6956" operator="containsText" text="Alto">
      <formula>NOT(ISERROR(SEARCH("Alto",Q70)))</formula>
    </cfRule>
    <cfRule type="containsText" dxfId="1782" priority="6969" operator="containsText" text="Médio">
      <formula>NOT(ISERROR(SEARCH("Médio",Q70)))</formula>
    </cfRule>
    <cfRule type="containsText" dxfId="1781" priority="6970" operator="containsText" text="Alto">
      <formula>NOT(ISERROR(SEARCH("Alto",Q70)))</formula>
    </cfRule>
  </conditionalFormatting>
  <conditionalFormatting sqref="Q70:R73">
    <cfRule type="containsText" dxfId="1780" priority="7507" operator="containsText" text="Baixo">
      <formula>NOT(ISERROR(SEARCH("Baixo",Q70)))</formula>
    </cfRule>
    <cfRule type="containsText" dxfId="1779" priority="7591" operator="containsText" text="Baixo">
      <formula>NOT(ISERROR(SEARCH("Baixo",Q70)))</formula>
    </cfRule>
    <cfRule type="containsText" dxfId="1778" priority="7899" operator="containsText" text="Baixo">
      <formula>NOT(ISERROR(SEARCH("Baixo",Q70)))</formula>
    </cfRule>
  </conditionalFormatting>
  <conditionalFormatting sqref="Q71:R71">
    <cfRule type="containsText" dxfId="1777" priority="7600" operator="containsText" text="Alto">
      <formula>NOT(ISERROR(SEARCH("Alto",Q71)))</formula>
    </cfRule>
    <cfRule type="containsText" dxfId="1776" priority="8027" operator="containsText" text="Alto">
      <formula>NOT(ISERROR(SEARCH("Alto",Q71)))</formula>
    </cfRule>
    <cfRule type="containsText" dxfId="1775" priority="7599" operator="containsText" text="Médio">
      <formula>NOT(ISERROR(SEARCH("Médio",Q71)))</formula>
    </cfRule>
    <cfRule type="containsText" dxfId="1774" priority="7515" operator="containsText" text="Médio">
      <formula>NOT(ISERROR(SEARCH("Médio",Q71)))</formula>
    </cfRule>
    <cfRule type="containsText" dxfId="1773" priority="7984" operator="containsText" text="Médio">
      <formula>NOT(ISERROR(SEARCH("Médio",Q71)))</formula>
    </cfRule>
    <cfRule type="containsText" dxfId="1772" priority="7746" operator="containsText" text="Médio">
      <formula>NOT(ISERROR(SEARCH("Médio",Q71)))</formula>
    </cfRule>
    <cfRule type="containsText" dxfId="1771" priority="7747" operator="containsText" text="Alto">
      <formula>NOT(ISERROR(SEARCH("Alto",Q71)))</formula>
    </cfRule>
    <cfRule type="containsText" dxfId="1770" priority="7404" operator="containsText" text="Alto">
      <formula>NOT(ISERROR(SEARCH("Alto",Q71)))</formula>
    </cfRule>
    <cfRule type="containsText" dxfId="1769" priority="8159" operator="containsText" text="Médio">
      <formula>NOT(ISERROR(SEARCH("Médio",Q71)))</formula>
    </cfRule>
    <cfRule type="containsText" dxfId="1768" priority="7985" operator="containsText" text="Alto">
      <formula>NOT(ISERROR(SEARCH("Alto",Q71)))</formula>
    </cfRule>
    <cfRule type="containsText" dxfId="1767" priority="7445" operator="containsText" text="Médio">
      <formula>NOT(ISERROR(SEARCH("Médio",Q71)))</formula>
    </cfRule>
    <cfRule type="containsText" dxfId="1766" priority="7446" operator="containsText" text="Alto">
      <formula>NOT(ISERROR(SEARCH("Alto",Q71)))</formula>
    </cfRule>
    <cfRule type="containsText" dxfId="1765" priority="8160" operator="containsText" text="Alto">
      <formula>NOT(ISERROR(SEARCH("Alto",Q71)))</formula>
    </cfRule>
    <cfRule type="containsText" dxfId="1764" priority="7823" operator="containsText" text="Médio">
      <formula>NOT(ISERROR(SEARCH("Médio",Q71)))</formula>
    </cfRule>
    <cfRule type="containsText" dxfId="1763" priority="7403" operator="containsText" text="Médio">
      <formula>NOT(ISERROR(SEARCH("Médio",Q71)))</formula>
    </cfRule>
    <cfRule type="containsText" dxfId="1762" priority="7368" operator="containsText" text="Médio">
      <formula>NOT(ISERROR(SEARCH("Médio",Q71)))</formula>
    </cfRule>
    <cfRule type="containsText" dxfId="1761" priority="7369" operator="containsText" text="Alto">
      <formula>NOT(ISERROR(SEARCH("Alto",Q71)))</formula>
    </cfRule>
    <cfRule type="containsText" dxfId="1760" priority="7824" operator="containsText" text="Alto">
      <formula>NOT(ISERROR(SEARCH("Alto",Q71)))</formula>
    </cfRule>
    <cfRule type="containsText" dxfId="1759" priority="7473" operator="containsText" text="Médio">
      <formula>NOT(ISERROR(SEARCH("Médio",Q71)))</formula>
    </cfRule>
    <cfRule type="containsText" dxfId="1758" priority="7908" operator="containsText" text="Alto">
      <formula>NOT(ISERROR(SEARCH("Alto",Q71)))</formula>
    </cfRule>
    <cfRule type="containsText" dxfId="1757" priority="8026" operator="containsText" text="Médio">
      <formula>NOT(ISERROR(SEARCH("Médio",Q71)))</formula>
    </cfRule>
    <cfRule type="containsText" dxfId="1756" priority="7907" operator="containsText" text="Médio">
      <formula>NOT(ISERROR(SEARCH("Médio",Q71)))</formula>
    </cfRule>
    <cfRule type="containsText" dxfId="1755" priority="7474" operator="containsText" text="Alto">
      <formula>NOT(ISERROR(SEARCH("Alto",Q71)))</formula>
    </cfRule>
    <cfRule type="containsText" dxfId="1754" priority="7516" operator="containsText" text="Alto">
      <formula>NOT(ISERROR(SEARCH("Alto",Q71)))</formula>
    </cfRule>
    <cfRule type="containsText" dxfId="1753" priority="7677" operator="containsText" text="Alto">
      <formula>NOT(ISERROR(SEARCH("Alto",Q71)))</formula>
    </cfRule>
    <cfRule type="containsText" dxfId="1752" priority="7676" operator="containsText" text="Médio">
      <formula>NOT(ISERROR(SEARCH("Médio",Q71)))</formula>
    </cfRule>
  </conditionalFormatting>
  <conditionalFormatting sqref="Q71:R73">
    <cfRule type="containsText" dxfId="1751" priority="7815" operator="containsText" text="Baixo">
      <formula>NOT(ISERROR(SEARCH("Baixo",Q71)))</formula>
    </cfRule>
    <cfRule type="containsText" dxfId="1750" priority="7465" operator="containsText" text="Baixo">
      <formula>NOT(ISERROR(SEARCH("Baixo",Q71)))</formula>
    </cfRule>
    <cfRule type="containsText" dxfId="1749" priority="7437" operator="containsText" text="Baixo">
      <formula>NOT(ISERROR(SEARCH("Baixo",Q71)))</formula>
    </cfRule>
    <cfRule type="containsText" dxfId="1748" priority="7395" operator="containsText" text="Baixo">
      <formula>NOT(ISERROR(SEARCH("Baixo",Q71)))</formula>
    </cfRule>
    <cfRule type="containsText" dxfId="1747" priority="7738" operator="containsText" text="Baixo">
      <formula>NOT(ISERROR(SEARCH("Baixo",Q71)))</formula>
    </cfRule>
    <cfRule type="containsText" dxfId="1746" priority="8018" operator="containsText" text="Baixo">
      <formula>NOT(ISERROR(SEARCH("Baixo",Q71)))</formula>
    </cfRule>
    <cfRule type="containsText" dxfId="1745" priority="7976" operator="containsText" text="Baixo">
      <formula>NOT(ISERROR(SEARCH("Baixo",Q71)))</formula>
    </cfRule>
    <cfRule type="containsText" dxfId="1744" priority="7668" operator="containsText" text="Baixo">
      <formula>NOT(ISERROR(SEARCH("Baixo",Q71)))</formula>
    </cfRule>
  </conditionalFormatting>
  <conditionalFormatting sqref="Q71:R75">
    <cfRule type="containsText" dxfId="1743" priority="8137" operator="containsText" text="Baixo">
      <formula>NOT(ISERROR(SEARCH("Baixo",Q71)))</formula>
    </cfRule>
  </conditionalFormatting>
  <conditionalFormatting sqref="Q72:R72">
    <cfRule type="containsText" dxfId="1742" priority="7739" operator="containsText" text="Médio">
      <formula>NOT(ISERROR(SEARCH("Médio",Q72)))</formula>
    </cfRule>
    <cfRule type="containsText" dxfId="1741" priority="7740" operator="containsText" text="Alto">
      <formula>NOT(ISERROR(SEARCH("Alto",Q72)))</formula>
    </cfRule>
    <cfRule type="containsText" dxfId="1740" priority="7509" operator="containsText" text="Alto">
      <formula>NOT(ISERROR(SEARCH("Alto",Q72)))</formula>
    </cfRule>
    <cfRule type="containsText" dxfId="1739" priority="7361" operator="containsText" text="Médio">
      <formula>NOT(ISERROR(SEARCH("Médio",Q72)))</formula>
    </cfRule>
    <cfRule type="containsText" dxfId="1738" priority="8019" operator="containsText" text="Médio">
      <formula>NOT(ISERROR(SEARCH("Médio",Q72)))</formula>
    </cfRule>
    <cfRule type="containsText" dxfId="1737" priority="8383" operator="containsText" text="Médio">
      <formula>NOT(ISERROR(SEARCH("Médio",Q72)))</formula>
    </cfRule>
    <cfRule type="containsText" dxfId="1736" priority="8384" operator="containsText" text="Alto">
      <formula>NOT(ISERROR(SEARCH("Alto",Q72)))</formula>
    </cfRule>
    <cfRule type="containsText" dxfId="1735" priority="8020" operator="containsText" text="Alto">
      <formula>NOT(ISERROR(SEARCH("Alto",Q72)))</formula>
    </cfRule>
    <cfRule type="containsText" dxfId="1734" priority="7362" operator="containsText" text="Alto">
      <formula>NOT(ISERROR(SEARCH("Alto",Q72)))</formula>
    </cfRule>
    <cfRule type="containsText" dxfId="1733" priority="8699" operator="containsText" text="Alto">
      <formula>NOT(ISERROR(SEARCH("Alto",Q72)))</formula>
    </cfRule>
    <cfRule type="containsText" dxfId="1732" priority="7929" operator="containsText" text="Alto">
      <formula>NOT(ISERROR(SEARCH("Alto",Q72)))</formula>
    </cfRule>
    <cfRule type="containsText" dxfId="1731" priority="7928" operator="containsText" text="Médio">
      <formula>NOT(ISERROR(SEARCH("Médio",Q72)))</formula>
    </cfRule>
    <cfRule type="containsText" dxfId="1730" priority="8111" operator="containsText" text="Alto">
      <formula>NOT(ISERROR(SEARCH("Alto",Q72)))</formula>
    </cfRule>
    <cfRule type="containsText" dxfId="1729" priority="7508" operator="containsText" text="Médio">
      <formula>NOT(ISERROR(SEARCH("Médio",Q72)))</formula>
    </cfRule>
    <cfRule type="containsText" dxfId="1728" priority="7593" operator="containsText" text="Alto">
      <formula>NOT(ISERROR(SEARCH("Alto",Q72)))</formula>
    </cfRule>
    <cfRule type="containsText" dxfId="1727" priority="7592" operator="containsText" text="Médio">
      <formula>NOT(ISERROR(SEARCH("Médio",Q72)))</formula>
    </cfRule>
    <cfRule type="containsText" dxfId="1726" priority="8300" operator="containsText" text="Alto">
      <formula>NOT(ISERROR(SEARCH("Alto",Q72)))</formula>
    </cfRule>
    <cfRule type="containsText" dxfId="1725" priority="8110" operator="containsText" text="Médio">
      <formula>NOT(ISERROR(SEARCH("Médio",Q72)))</formula>
    </cfRule>
    <cfRule type="containsText" dxfId="1724" priority="7817" operator="containsText" text="Alto">
      <formula>NOT(ISERROR(SEARCH("Alto",Q72)))</formula>
    </cfRule>
    <cfRule type="containsText" dxfId="1723" priority="7816" operator="containsText" text="Médio">
      <formula>NOT(ISERROR(SEARCH("Médio",Q72)))</formula>
    </cfRule>
    <cfRule type="containsText" dxfId="1722" priority="8082" operator="containsText" text="Médio">
      <formula>NOT(ISERROR(SEARCH("Médio",Q72)))</formula>
    </cfRule>
    <cfRule type="containsText" dxfId="1721" priority="7711" operator="containsText" text="Médio">
      <formula>NOT(ISERROR(SEARCH("Médio",Q72)))</formula>
    </cfRule>
    <cfRule type="containsText" dxfId="1720" priority="7712" operator="containsText" text="Alto">
      <formula>NOT(ISERROR(SEARCH("Alto",Q72)))</formula>
    </cfRule>
    <cfRule type="containsText" dxfId="1719" priority="7572" operator="containsText" text="Alto">
      <formula>NOT(ISERROR(SEARCH("Alto",Q72)))</formula>
    </cfRule>
    <cfRule type="containsText" dxfId="1718" priority="7571" operator="containsText" text="Médio">
      <formula>NOT(ISERROR(SEARCH("Médio",Q72)))</formula>
    </cfRule>
    <cfRule type="containsText" dxfId="1717" priority="7901" operator="containsText" text="Alto">
      <formula>NOT(ISERROR(SEARCH("Alto",Q72)))</formula>
    </cfRule>
    <cfRule type="containsText" dxfId="1716" priority="7424" operator="containsText" text="Médio">
      <formula>NOT(ISERROR(SEARCH("Médio",Q72)))</formula>
    </cfRule>
    <cfRule type="containsText" dxfId="1715" priority="7669" operator="containsText" text="Médio">
      <formula>NOT(ISERROR(SEARCH("Médio",Q72)))</formula>
    </cfRule>
    <cfRule type="containsText" dxfId="1714" priority="7425" operator="containsText" text="Alto">
      <formula>NOT(ISERROR(SEARCH("Alto",Q72)))</formula>
    </cfRule>
    <cfRule type="containsText" dxfId="1713" priority="8299" operator="containsText" text="Médio">
      <formula>NOT(ISERROR(SEARCH("Médio",Q72)))</formula>
    </cfRule>
    <cfRule type="containsText" dxfId="1712" priority="7558" operator="containsText" text="Alto">
      <formula>NOT(ISERROR(SEARCH("Alto",Q72)))</formula>
    </cfRule>
    <cfRule type="containsText" dxfId="1711" priority="7873" operator="containsText" text="Alto">
      <formula>NOT(ISERROR(SEARCH("Alto",Q72)))</formula>
    </cfRule>
    <cfRule type="containsText" dxfId="1710" priority="7872" operator="containsText" text="Médio">
      <formula>NOT(ISERROR(SEARCH("Médio",Q72)))</formula>
    </cfRule>
    <cfRule type="containsText" dxfId="1709" priority="8062" operator="containsText" text="Alto">
      <formula>NOT(ISERROR(SEARCH("Alto",Q72)))</formula>
    </cfRule>
    <cfRule type="containsText" dxfId="1708" priority="7557" operator="containsText" text="Médio">
      <formula>NOT(ISERROR(SEARCH("Médio",Q72)))</formula>
    </cfRule>
    <cfRule type="containsText" dxfId="1707" priority="8061" operator="containsText" text="Médio">
      <formula>NOT(ISERROR(SEARCH("Médio",Q72)))</formula>
    </cfRule>
    <cfRule type="containsText" dxfId="1706" priority="7796" operator="containsText" text="Alto">
      <formula>NOT(ISERROR(SEARCH("Alto",Q72)))</formula>
    </cfRule>
    <cfRule type="containsText" dxfId="1705" priority="7859" operator="containsText" text="Alto">
      <formula>NOT(ISERROR(SEARCH("Alto",Q72)))</formula>
    </cfRule>
    <cfRule type="containsText" dxfId="1704" priority="7858" operator="containsText" text="Médio">
      <formula>NOT(ISERROR(SEARCH("Médio",Q72)))</formula>
    </cfRule>
    <cfRule type="containsText" dxfId="1703" priority="7795" operator="containsText" text="Médio">
      <formula>NOT(ISERROR(SEARCH("Médio",Q72)))</formula>
    </cfRule>
    <cfRule type="containsText" dxfId="1702" priority="7396" operator="containsText" text="Médio">
      <formula>NOT(ISERROR(SEARCH("Médio",Q72)))</formula>
    </cfRule>
    <cfRule type="containsText" dxfId="1701" priority="7397" operator="containsText" text="Alto">
      <formula>NOT(ISERROR(SEARCH("Alto",Q72)))</formula>
    </cfRule>
    <cfRule type="containsText" dxfId="1700" priority="7900" operator="containsText" text="Médio">
      <formula>NOT(ISERROR(SEARCH("Médio",Q72)))</formula>
    </cfRule>
    <cfRule type="containsText" dxfId="1699" priority="7466" operator="containsText" text="Médio">
      <formula>NOT(ISERROR(SEARCH("Médio",Q72)))</formula>
    </cfRule>
    <cfRule type="containsText" dxfId="1698" priority="7782" operator="containsText" text="Alto">
      <formula>NOT(ISERROR(SEARCH("Alto",Q72)))</formula>
    </cfRule>
    <cfRule type="containsText" dxfId="1697" priority="7781" operator="containsText" text="Médio">
      <formula>NOT(ISERROR(SEARCH("Médio",Q72)))</formula>
    </cfRule>
    <cfRule type="containsText" dxfId="1696" priority="7467" operator="containsText" text="Alto">
      <formula>NOT(ISERROR(SEARCH("Alto",Q72)))</formula>
    </cfRule>
    <cfRule type="containsText" dxfId="1695" priority="7537" operator="containsText" text="Alto">
      <formula>NOT(ISERROR(SEARCH("Alto",Q72)))</formula>
    </cfRule>
    <cfRule type="containsText" dxfId="1694" priority="7536" operator="containsText" text="Médio">
      <formula>NOT(ISERROR(SEARCH("Médio",Q72)))</formula>
    </cfRule>
    <cfRule type="containsText" dxfId="1693" priority="7438" operator="containsText" text="Médio">
      <formula>NOT(ISERROR(SEARCH("Médio",Q72)))</formula>
    </cfRule>
    <cfRule type="containsText" dxfId="1692" priority="7439" operator="containsText" text="Alto">
      <formula>NOT(ISERROR(SEARCH("Alto",Q72)))</formula>
    </cfRule>
    <cfRule type="containsText" dxfId="1691" priority="8152" operator="containsText" text="Médio">
      <formula>NOT(ISERROR(SEARCH("Médio",Q72)))</formula>
    </cfRule>
    <cfRule type="containsText" dxfId="1690" priority="7620" operator="containsText" text="Médio">
      <formula>NOT(ISERROR(SEARCH("Médio",Q72)))</formula>
    </cfRule>
    <cfRule type="containsText" dxfId="1689" priority="7621" operator="containsText" text="Alto">
      <formula>NOT(ISERROR(SEARCH("Alto",Q72)))</formula>
    </cfRule>
    <cfRule type="containsText" dxfId="1688" priority="8083" operator="containsText" text="Alto">
      <formula>NOT(ISERROR(SEARCH("Alto",Q72)))</formula>
    </cfRule>
    <cfRule type="containsText" dxfId="1687" priority="7641" operator="containsText" text="Médio">
      <formula>NOT(ISERROR(SEARCH("Médio",Q72)))</formula>
    </cfRule>
    <cfRule type="containsText" dxfId="1686" priority="7642" operator="containsText" text="Alto">
      <formula>NOT(ISERROR(SEARCH("Alto",Q72)))</formula>
    </cfRule>
    <cfRule type="containsText" dxfId="1685" priority="7964" operator="containsText" text="Alto">
      <formula>NOT(ISERROR(SEARCH("Alto",Q72)))</formula>
    </cfRule>
    <cfRule type="containsText" dxfId="1684" priority="7963" operator="containsText" text="Médio">
      <formula>NOT(ISERROR(SEARCH("Médio",Q72)))</formula>
    </cfRule>
    <cfRule type="containsText" dxfId="1683" priority="7670" operator="containsText" text="Alto">
      <formula>NOT(ISERROR(SEARCH("Alto",Q72)))</formula>
    </cfRule>
    <cfRule type="containsText" dxfId="1682" priority="7655" operator="containsText" text="Médio">
      <formula>NOT(ISERROR(SEARCH("Médio",Q72)))</formula>
    </cfRule>
    <cfRule type="containsText" dxfId="1681" priority="7656" operator="containsText" text="Alto">
      <formula>NOT(ISERROR(SEARCH("Alto",Q72)))</formula>
    </cfRule>
    <cfRule type="containsText" dxfId="1680" priority="8698" operator="containsText" text="Médio">
      <formula>NOT(ISERROR(SEARCH("Médio",Q72)))</formula>
    </cfRule>
    <cfRule type="containsText" dxfId="1679" priority="8153" operator="containsText" text="Alto">
      <formula>NOT(ISERROR(SEARCH("Alto",Q72)))</formula>
    </cfRule>
    <cfRule type="containsText" dxfId="1678" priority="7977" operator="containsText" text="Médio">
      <formula>NOT(ISERROR(SEARCH("Médio",Q72)))</formula>
    </cfRule>
    <cfRule type="containsText" dxfId="1677" priority="7978" operator="containsText" text="Alto">
      <formula>NOT(ISERROR(SEARCH("Alto",Q72)))</formula>
    </cfRule>
    <cfRule type="containsText" dxfId="1676" priority="7950" operator="containsText" text="Alto">
      <formula>NOT(ISERROR(SEARCH("Alto",Q72)))</formula>
    </cfRule>
    <cfRule type="containsText" dxfId="1675" priority="7949" operator="containsText" text="Médio">
      <formula>NOT(ISERROR(SEARCH("Médio",Q72)))</formula>
    </cfRule>
  </conditionalFormatting>
  <conditionalFormatting sqref="Q72:R73">
    <cfRule type="containsText" dxfId="1674" priority="7794" operator="containsText" text="Baixo">
      <formula>NOT(ISERROR(SEARCH("Baixo",Q72)))</formula>
    </cfRule>
    <cfRule type="containsText" dxfId="1673" priority="7927" operator="containsText" text="Baixo">
      <formula>NOT(ISERROR(SEARCH("Baixo",Q72)))</formula>
    </cfRule>
    <cfRule type="containsText" dxfId="1672" priority="7619" operator="containsText" text="Baixo">
      <formula>NOT(ISERROR(SEARCH("Baixo",Q72)))</formula>
    </cfRule>
    <cfRule type="containsText" dxfId="1671" priority="8081" operator="containsText" text="Baixo">
      <formula>NOT(ISERROR(SEARCH("Baixo",Q72)))</formula>
    </cfRule>
    <cfRule type="containsText" dxfId="1670" priority="7948" operator="containsText" text="Baixo">
      <formula>NOT(ISERROR(SEARCH("Baixo",Q72)))</formula>
    </cfRule>
    <cfRule type="containsText" dxfId="1669" priority="7962" operator="containsText" text="Baixo">
      <formula>NOT(ISERROR(SEARCH("Baixo",Q72)))</formula>
    </cfRule>
    <cfRule type="containsText" dxfId="1668" priority="7556" operator="containsText" text="Baixo">
      <formula>NOT(ISERROR(SEARCH("Baixo",Q72)))</formula>
    </cfRule>
    <cfRule type="containsText" dxfId="1667" priority="8060" operator="containsText" text="Baixo">
      <formula>NOT(ISERROR(SEARCH("Baixo",Q72)))</formula>
    </cfRule>
    <cfRule type="containsText" dxfId="1666" priority="7871" operator="containsText" text="Baixo">
      <formula>NOT(ISERROR(SEARCH("Baixo",Q72)))</formula>
    </cfRule>
    <cfRule type="containsText" dxfId="1665" priority="7423" operator="containsText" text="Baixo">
      <formula>NOT(ISERROR(SEARCH("Baixo",Q72)))</formula>
    </cfRule>
    <cfRule type="containsText" dxfId="1664" priority="7654" operator="containsText" text="Baixo">
      <formula>NOT(ISERROR(SEARCH("Baixo",Q72)))</formula>
    </cfRule>
    <cfRule type="containsText" dxfId="1663" priority="7857" operator="containsText" text="Baixo">
      <formula>NOT(ISERROR(SEARCH("Baixo",Q72)))</formula>
    </cfRule>
    <cfRule type="containsText" dxfId="1662" priority="7570" operator="containsText" text="Baixo">
      <formula>NOT(ISERROR(SEARCH("Baixo",Q72)))</formula>
    </cfRule>
    <cfRule type="containsText" dxfId="1661" priority="7710" operator="containsText" text="Baixo">
      <formula>NOT(ISERROR(SEARCH("Baixo",Q72)))</formula>
    </cfRule>
    <cfRule type="containsText" dxfId="1660" priority="7780" operator="containsText" text="Baixo">
      <formula>NOT(ISERROR(SEARCH("Baixo",Q72)))</formula>
    </cfRule>
    <cfRule type="containsText" dxfId="1659" priority="7535" operator="containsText" text="Baixo">
      <formula>NOT(ISERROR(SEARCH("Baixo",Q72)))</formula>
    </cfRule>
    <cfRule type="containsText" dxfId="1658" priority="8109" operator="containsText" text="Baixo">
      <formula>NOT(ISERROR(SEARCH("Baixo",Q72)))</formula>
    </cfRule>
    <cfRule type="containsText" dxfId="1657" priority="7640" operator="containsText" text="Baixo">
      <formula>NOT(ISERROR(SEARCH("Baixo",Q72)))</formula>
    </cfRule>
  </conditionalFormatting>
  <conditionalFormatting sqref="Q72:R75">
    <cfRule type="containsText" dxfId="1656" priority="8368" operator="containsText" text="Baixo">
      <formula>NOT(ISERROR(SEARCH("Baixo",Q72)))</formula>
    </cfRule>
    <cfRule type="containsText" dxfId="1655" priority="8284" operator="containsText" text="Baixo">
      <formula>NOT(ISERROR(SEARCH("Baixo",Q72)))</formula>
    </cfRule>
  </conditionalFormatting>
  <conditionalFormatting sqref="Q72:R76">
    <cfRule type="containsText" dxfId="1654" priority="8676" operator="containsText" text="Baixo">
      <formula>NOT(ISERROR(SEARCH("Baixo",Q72)))</formula>
    </cfRule>
  </conditionalFormatting>
  <conditionalFormatting sqref="Q73:R73">
    <cfRule type="containsText" dxfId="1653" priority="7892" operator="containsText" text="Baixo">
      <formula>NOT(ISERROR(SEARCH("Baixo",Q73)))</formula>
    </cfRule>
    <cfRule type="containsText" dxfId="1652" priority="7887" operator="containsText" text="Alto">
      <formula>NOT(ISERROR(SEARCH("Alto",Q73)))</formula>
    </cfRule>
    <cfRule type="containsText" dxfId="1651" priority="7886" operator="containsText" text="Médio">
      <formula>NOT(ISERROR(SEARCH("Médio",Q73)))</formula>
    </cfRule>
    <cfRule type="containsText" dxfId="1650" priority="7885" operator="containsText" text="Baixo">
      <formula>NOT(ISERROR(SEARCH("Baixo",Q73)))</formula>
    </cfRule>
    <cfRule type="containsText" dxfId="1649" priority="8102" operator="containsText" text="Baixo">
      <formula>NOT(ISERROR(SEARCH("Baixo",Q73)))</formula>
    </cfRule>
    <cfRule type="containsText" dxfId="1648" priority="8033" operator="containsText" text="Médio">
      <formula>NOT(ISERROR(SEARCH("Médio",Q73)))</formula>
    </cfRule>
    <cfRule type="containsText" dxfId="1647" priority="7880" operator="containsText" text="Alto">
      <formula>NOT(ISERROR(SEARCH("Alto",Q73)))</formula>
    </cfRule>
    <cfRule type="containsText" dxfId="1646" priority="7879" operator="containsText" text="Médio">
      <formula>NOT(ISERROR(SEARCH("Médio",Q73)))</formula>
    </cfRule>
    <cfRule type="containsText" dxfId="1645" priority="8034" operator="containsText" text="Alto">
      <formula>NOT(ISERROR(SEARCH("Alto",Q73)))</formula>
    </cfRule>
    <cfRule type="containsText" dxfId="1644" priority="8222" operator="containsText" text="Médio">
      <formula>NOT(ISERROR(SEARCH("Médio",Q73)))</formula>
    </cfRule>
    <cfRule type="containsText" dxfId="1643" priority="7866" operator="containsText" text="Alto">
      <formula>NOT(ISERROR(SEARCH("Alto",Q73)))</formula>
    </cfRule>
    <cfRule type="containsText" dxfId="1642" priority="7865" operator="containsText" text="Médio">
      <formula>NOT(ISERROR(SEARCH("Médio",Q73)))</formula>
    </cfRule>
    <cfRule type="containsText" dxfId="1641" priority="8223" operator="containsText" text="Alto">
      <formula>NOT(ISERROR(SEARCH("Alto",Q73)))</formula>
    </cfRule>
    <cfRule type="containsText" dxfId="1640" priority="8104" operator="containsText" text="Alto">
      <formula>NOT(ISERROR(SEARCH("Alto",Q73)))</formula>
    </cfRule>
    <cfRule type="containsText" dxfId="1639" priority="8097" operator="containsText" text="Alto">
      <formula>NOT(ISERROR(SEARCH("Alto",Q73)))</formula>
    </cfRule>
    <cfRule type="containsText" dxfId="1638" priority="7852" operator="containsText" text="Alto">
      <formula>NOT(ISERROR(SEARCH("Alto",Q73)))</formula>
    </cfRule>
    <cfRule type="containsText" dxfId="1637" priority="7851" operator="containsText" text="Médio">
      <formula>NOT(ISERROR(SEARCH("Médio",Q73)))</formula>
    </cfRule>
    <cfRule type="containsText" dxfId="1636" priority="7850" operator="containsText" text="Baixo">
      <formula>NOT(ISERROR(SEARCH("Baixo",Q73)))</formula>
    </cfRule>
    <cfRule type="containsText" dxfId="1635" priority="8068" operator="containsText" text="Médio">
      <formula>NOT(ISERROR(SEARCH("Médio",Q73)))</formula>
    </cfRule>
    <cfRule type="containsText" dxfId="1634" priority="8046" operator="containsText" text="Baixo">
      <formula>NOT(ISERROR(SEARCH("Baixo",Q73)))</formula>
    </cfRule>
    <cfRule type="containsText" dxfId="1633" priority="7845" operator="containsText" text="Alto">
      <formula>NOT(ISERROR(SEARCH("Alto",Q73)))</formula>
    </cfRule>
    <cfRule type="containsText" dxfId="1632" priority="7844" operator="containsText" text="Médio">
      <formula>NOT(ISERROR(SEARCH("Médio",Q73)))</formula>
    </cfRule>
    <cfRule type="containsText" dxfId="1631" priority="7843" operator="containsText" text="Baixo">
      <formula>NOT(ISERROR(SEARCH("Baixo",Q73)))</formula>
    </cfRule>
    <cfRule type="containsText" dxfId="1630" priority="7838" operator="containsText" text="Alto">
      <formula>NOT(ISERROR(SEARCH("Alto",Q73)))</formula>
    </cfRule>
    <cfRule type="containsText" dxfId="1629" priority="8923" operator="containsText" text="Alto">
      <formula>NOT(ISERROR(SEARCH("Alto",Q73)))</formula>
    </cfRule>
    <cfRule type="containsText" dxfId="1628" priority="8922" operator="containsText" text="Médio">
      <formula>NOT(ISERROR(SEARCH("Médio",Q73)))</formula>
    </cfRule>
    <cfRule type="containsText" dxfId="1627" priority="7837" operator="containsText" text="Médio">
      <formula>NOT(ISERROR(SEARCH("Médio",Q73)))</formula>
    </cfRule>
    <cfRule type="containsText" dxfId="1626" priority="7836" operator="containsText" text="Baixo">
      <formula>NOT(ISERROR(SEARCH("Baixo",Q73)))</formula>
    </cfRule>
    <cfRule type="containsText" dxfId="1625" priority="8047" operator="containsText" text="Médio">
      <formula>NOT(ISERROR(SEARCH("Médio",Q73)))</formula>
    </cfRule>
    <cfRule type="containsText" dxfId="1624" priority="8089" operator="containsText" text="Médio">
      <formula>NOT(ISERROR(SEARCH("Médio",Q73)))</formula>
    </cfRule>
    <cfRule type="containsText" dxfId="1623" priority="7831" operator="containsText" text="Alto">
      <formula>NOT(ISERROR(SEARCH("Alto",Q73)))</formula>
    </cfRule>
    <cfRule type="containsText" dxfId="1622" priority="7830" operator="containsText" text="Médio">
      <formula>NOT(ISERROR(SEARCH("Médio",Q73)))</formula>
    </cfRule>
    <cfRule type="containsText" dxfId="1621" priority="7353" operator="containsText" text="Baixo">
      <formula>NOT(ISERROR(SEARCH("Baixo",Q73)))</formula>
    </cfRule>
    <cfRule type="containsText" dxfId="1620" priority="7354" operator="containsText" text="Médio">
      <formula>NOT(ISERROR(SEARCH("Médio",Q73)))</formula>
    </cfRule>
    <cfRule type="containsText" dxfId="1619" priority="7355" operator="containsText" text="Alto">
      <formula>NOT(ISERROR(SEARCH("Alto",Q73)))</formula>
    </cfRule>
    <cfRule type="containsText" dxfId="1618" priority="8250" operator="containsText" text="Médio">
      <formula>NOT(ISERROR(SEARCH("Médio",Q73)))</formula>
    </cfRule>
    <cfRule type="containsText" dxfId="1617" priority="8251" operator="containsText" text="Alto">
      <formula>NOT(ISERROR(SEARCH("Alto",Q73)))</formula>
    </cfRule>
    <cfRule type="containsText" dxfId="1616" priority="8600" operator="containsText" text="Médio">
      <formula>NOT(ISERROR(SEARCH("Médio",Q73)))</formula>
    </cfRule>
    <cfRule type="containsText" dxfId="1615" priority="7810" operator="containsText" text="Alto">
      <formula>NOT(ISERROR(SEARCH("Alto",Q73)))</formula>
    </cfRule>
    <cfRule type="containsText" dxfId="1614" priority="7809" operator="containsText" text="Médio">
      <formula>NOT(ISERROR(SEARCH("Médio",Q73)))</formula>
    </cfRule>
    <cfRule type="containsText" dxfId="1613" priority="7808" operator="containsText" text="Baixo">
      <formula>NOT(ISERROR(SEARCH("Baixo",Q73)))</formula>
    </cfRule>
    <cfRule type="containsText" dxfId="1612" priority="7803" operator="containsText" text="Alto">
      <formula>NOT(ISERROR(SEARCH("Alto",Q73)))</formula>
    </cfRule>
    <cfRule type="containsText" dxfId="1611" priority="7802" operator="containsText" text="Médio">
      <formula>NOT(ISERROR(SEARCH("Médio",Q73)))</formula>
    </cfRule>
    <cfRule type="containsText" dxfId="1610" priority="7389" operator="containsText" text="Médio">
      <formula>NOT(ISERROR(SEARCH("Médio",Q73)))</formula>
    </cfRule>
    <cfRule type="containsText" dxfId="1609" priority="7390" operator="containsText" text="Alto">
      <formula>NOT(ISERROR(SEARCH("Alto",Q73)))</formula>
    </cfRule>
    <cfRule type="containsText" dxfId="1608" priority="8048" operator="containsText" text="Alto">
      <formula>NOT(ISERROR(SEARCH("Alto",Q73)))</formula>
    </cfRule>
    <cfRule type="containsText" dxfId="1607" priority="7789" operator="containsText" text="Alto">
      <formula>NOT(ISERROR(SEARCH("Alto",Q73)))</formula>
    </cfRule>
    <cfRule type="containsText" dxfId="1606" priority="7788" operator="containsText" text="Médio">
      <formula>NOT(ISERROR(SEARCH("Médio",Q73)))</formula>
    </cfRule>
    <cfRule type="containsText" dxfId="1605" priority="7410" operator="containsText" text="Médio">
      <formula>NOT(ISERROR(SEARCH("Médio",Q73)))</formula>
    </cfRule>
    <cfRule type="containsText" dxfId="1604" priority="7411" operator="containsText" text="Alto">
      <formula>NOT(ISERROR(SEARCH("Alto",Q73)))</formula>
    </cfRule>
    <cfRule type="containsText" dxfId="1603" priority="8090" operator="containsText" text="Alto">
      <formula>NOT(ISERROR(SEARCH("Alto",Q73)))</formula>
    </cfRule>
    <cfRule type="containsText" dxfId="1602" priority="8524" operator="containsText" text="Alto">
      <formula>NOT(ISERROR(SEARCH("Alto",Q73)))</formula>
    </cfRule>
    <cfRule type="containsText" dxfId="1601" priority="7416" operator="containsText" text="Baixo">
      <formula>NOT(ISERROR(SEARCH("Baixo",Q73)))</formula>
    </cfRule>
    <cfRule type="containsText" dxfId="1600" priority="7417" operator="containsText" text="Médio">
      <formula>NOT(ISERROR(SEARCH("Médio",Q73)))</formula>
    </cfRule>
    <cfRule type="containsText" dxfId="1599" priority="7418" operator="containsText" text="Alto">
      <formula>NOT(ISERROR(SEARCH("Alto",Q73)))</formula>
    </cfRule>
    <cfRule type="containsText" dxfId="1598" priority="8523" operator="containsText" text="Médio">
      <formula>NOT(ISERROR(SEARCH("Médio",Q73)))</formula>
    </cfRule>
    <cfRule type="containsText" dxfId="1597" priority="7431" operator="containsText" text="Médio">
      <formula>NOT(ISERROR(SEARCH("Médio",Q73)))</formula>
    </cfRule>
    <cfRule type="containsText" dxfId="1596" priority="7432" operator="containsText" text="Alto">
      <formula>NOT(ISERROR(SEARCH("Alto",Q73)))</formula>
    </cfRule>
    <cfRule type="containsText" dxfId="1595" priority="7775" operator="containsText" text="Alto">
      <formula>NOT(ISERROR(SEARCH("Alto",Q73)))</formula>
    </cfRule>
    <cfRule type="containsText" dxfId="1594" priority="7774" operator="containsText" text="Médio">
      <formula>NOT(ISERROR(SEARCH("Médio",Q73)))</formula>
    </cfRule>
    <cfRule type="containsText" dxfId="1593" priority="8055" operator="containsText" text="Alto">
      <formula>NOT(ISERROR(SEARCH("Alto",Q73)))</formula>
    </cfRule>
    <cfRule type="containsText" dxfId="1592" priority="7773" operator="containsText" text="Baixo">
      <formula>NOT(ISERROR(SEARCH("Baixo",Q73)))</formula>
    </cfRule>
    <cfRule type="containsText" dxfId="1591" priority="7452" operator="containsText" text="Médio">
      <formula>NOT(ISERROR(SEARCH("Médio",Q73)))</formula>
    </cfRule>
    <cfRule type="containsText" dxfId="1590" priority="7453" operator="containsText" text="Alto">
      <formula>NOT(ISERROR(SEARCH("Alto",Q73)))</formula>
    </cfRule>
    <cfRule type="containsText" dxfId="1589" priority="7768" operator="containsText" text="Alto">
      <formula>NOT(ISERROR(SEARCH("Alto",Q73)))</formula>
    </cfRule>
    <cfRule type="containsText" dxfId="1588" priority="7767" operator="containsText" text="Médio">
      <formula>NOT(ISERROR(SEARCH("Médio",Q73)))</formula>
    </cfRule>
    <cfRule type="containsText" dxfId="1587" priority="7458" operator="containsText" text="Baixo">
      <formula>NOT(ISERROR(SEARCH("Baixo",Q73)))</formula>
    </cfRule>
    <cfRule type="containsText" dxfId="1586" priority="7459" operator="containsText" text="Médio">
      <formula>NOT(ISERROR(SEARCH("Médio",Q73)))</formula>
    </cfRule>
    <cfRule type="containsText" dxfId="1585" priority="7460" operator="containsText" text="Alto">
      <formula>NOT(ISERROR(SEARCH("Alto",Q73)))</formula>
    </cfRule>
    <cfRule type="containsText" dxfId="1584" priority="7766" operator="containsText" text="Baixo">
      <formula>NOT(ISERROR(SEARCH("Baixo",Q73)))</formula>
    </cfRule>
    <cfRule type="containsText" dxfId="1583" priority="7761" operator="containsText" text="Alto">
      <formula>NOT(ISERROR(SEARCH("Alto",Q73)))</formula>
    </cfRule>
    <cfRule type="containsText" dxfId="1582" priority="7760" operator="containsText" text="Médio">
      <formula>NOT(ISERROR(SEARCH("Médio",Q73)))</formula>
    </cfRule>
    <cfRule type="containsText" dxfId="1581" priority="7759" operator="containsText" text="Baixo">
      <formula>NOT(ISERROR(SEARCH("Baixo",Q73)))</formula>
    </cfRule>
    <cfRule type="containsText" dxfId="1580" priority="8292" operator="containsText" text="Médio">
      <formula>NOT(ISERROR(SEARCH("Médio",Q73)))</formula>
    </cfRule>
    <cfRule type="containsText" dxfId="1579" priority="7754" operator="containsText" text="Alto">
      <formula>NOT(ISERROR(SEARCH("Alto",Q73)))</formula>
    </cfRule>
    <cfRule type="containsText" dxfId="1578" priority="7753" operator="containsText" text="Médio">
      <formula>NOT(ISERROR(SEARCH("Médio",Q73)))</formula>
    </cfRule>
    <cfRule type="containsText" dxfId="1577" priority="7480" operator="containsText" text="Médio">
      <formula>NOT(ISERROR(SEARCH("Médio",Q73)))</formula>
    </cfRule>
    <cfRule type="containsText" dxfId="1576" priority="7481" operator="containsText" text="Alto">
      <formula>NOT(ISERROR(SEARCH("Alto",Q73)))</formula>
    </cfRule>
    <cfRule type="containsText" dxfId="1575" priority="8293" operator="containsText" text="Alto">
      <formula>NOT(ISERROR(SEARCH("Alto",Q73)))</formula>
    </cfRule>
    <cfRule type="containsText" dxfId="1574" priority="8054" operator="containsText" text="Médio">
      <formula>NOT(ISERROR(SEARCH("Médio",Q73)))</formula>
    </cfRule>
    <cfRule type="containsText" dxfId="1573" priority="7486" operator="containsText" text="Baixo">
      <formula>NOT(ISERROR(SEARCH("Baixo",Q73)))</formula>
    </cfRule>
    <cfRule type="containsText" dxfId="1572" priority="7487" operator="containsText" text="Médio">
      <formula>NOT(ISERROR(SEARCH("Médio",Q73)))</formula>
    </cfRule>
    <cfRule type="containsText" dxfId="1571" priority="7488" operator="containsText" text="Alto">
      <formula>NOT(ISERROR(SEARCH("Alto",Q73)))</formula>
    </cfRule>
    <cfRule type="containsText" dxfId="1570" priority="7493" operator="containsText" text="Baixo">
      <formula>NOT(ISERROR(SEARCH("Baixo",Q73)))</formula>
    </cfRule>
    <cfRule type="containsText" dxfId="1569" priority="7494" operator="containsText" text="Médio">
      <formula>NOT(ISERROR(SEARCH("Médio",Q73)))</formula>
    </cfRule>
    <cfRule type="containsText" dxfId="1568" priority="7495" operator="containsText" text="Alto">
      <formula>NOT(ISERROR(SEARCH("Alto",Q73)))</formula>
    </cfRule>
    <cfRule type="containsText" dxfId="1567" priority="7500" operator="containsText" text="Baixo">
      <formula>NOT(ISERROR(SEARCH("Baixo",Q73)))</formula>
    </cfRule>
    <cfRule type="containsText" dxfId="1566" priority="7501" operator="containsText" text="Médio">
      <formula>NOT(ISERROR(SEARCH("Médio",Q73)))</formula>
    </cfRule>
    <cfRule type="containsText" dxfId="1565" priority="7502" operator="containsText" text="Alto">
      <formula>NOT(ISERROR(SEARCH("Alto",Q73)))</formula>
    </cfRule>
    <cfRule type="containsText" dxfId="1564" priority="8053" operator="containsText" text="Baixo">
      <formula>NOT(ISERROR(SEARCH("Baixo",Q73)))</formula>
    </cfRule>
    <cfRule type="containsText" dxfId="1563" priority="8075" operator="containsText" text="Médio">
      <formula>NOT(ISERROR(SEARCH("Médio",Q73)))</formula>
    </cfRule>
    <cfRule type="containsText" dxfId="1562" priority="8454" operator="containsText" text="Alto">
      <formula>NOT(ISERROR(SEARCH("Alto",Q73)))</formula>
    </cfRule>
    <cfRule type="containsText" dxfId="1561" priority="8453" operator="containsText" text="Médio">
      <formula>NOT(ISERROR(SEARCH("Médio",Q73)))</formula>
    </cfRule>
    <cfRule type="containsText" dxfId="1560" priority="7733" operator="containsText" text="Alto">
      <formula>NOT(ISERROR(SEARCH("Alto",Q73)))</formula>
    </cfRule>
    <cfRule type="containsText" dxfId="1559" priority="8095" operator="containsText" text="Baixo">
      <formula>NOT(ISERROR(SEARCH("Baixo",Q73)))</formula>
    </cfRule>
    <cfRule type="containsText" dxfId="1558" priority="7732" operator="containsText" text="Médio">
      <formula>NOT(ISERROR(SEARCH("Médio",Q73)))</formula>
    </cfRule>
    <cfRule type="containsText" dxfId="1557" priority="8601" operator="containsText" text="Alto">
      <formula>NOT(ISERROR(SEARCH("Alto",Q73)))</formula>
    </cfRule>
    <cfRule type="containsText" dxfId="1556" priority="7731" operator="containsText" text="Baixo">
      <formula>NOT(ISERROR(SEARCH("Baixo",Q73)))</formula>
    </cfRule>
    <cfRule type="containsText" dxfId="1555" priority="7529" operator="containsText" text="Médio">
      <formula>NOT(ISERROR(SEARCH("Médio",Q73)))</formula>
    </cfRule>
    <cfRule type="containsText" dxfId="1554" priority="7530" operator="containsText" text="Alto">
      <formula>NOT(ISERROR(SEARCH("Alto",Q73)))</formula>
    </cfRule>
    <cfRule type="containsText" dxfId="1553" priority="7543" operator="containsText" text="Médio">
      <formula>NOT(ISERROR(SEARCH("Médio",Q73)))</formula>
    </cfRule>
    <cfRule type="containsText" dxfId="1552" priority="7544" operator="containsText" text="Alto">
      <formula>NOT(ISERROR(SEARCH("Alto",Q73)))</formula>
    </cfRule>
    <cfRule type="containsText" dxfId="1551" priority="8096" operator="containsText" text="Médio">
      <formula>NOT(ISERROR(SEARCH("Médio",Q73)))</formula>
    </cfRule>
    <cfRule type="containsText" dxfId="1550" priority="7726" operator="containsText" text="Alto">
      <formula>NOT(ISERROR(SEARCH("Alto",Q73)))</formula>
    </cfRule>
    <cfRule type="containsText" dxfId="1549" priority="7725" operator="containsText" text="Médio">
      <formula>NOT(ISERROR(SEARCH("Médio",Q73)))</formula>
    </cfRule>
    <cfRule type="containsText" dxfId="1548" priority="7549" operator="containsText" text="Baixo">
      <formula>NOT(ISERROR(SEARCH("Baixo",Q73)))</formula>
    </cfRule>
    <cfRule type="containsText" dxfId="1547" priority="7550" operator="containsText" text="Médio">
      <formula>NOT(ISERROR(SEARCH("Médio",Q73)))</formula>
    </cfRule>
    <cfRule type="containsText" dxfId="1546" priority="7551" operator="containsText" text="Alto">
      <formula>NOT(ISERROR(SEARCH("Alto",Q73)))</formula>
    </cfRule>
    <cfRule type="containsText" dxfId="1545" priority="7724" operator="containsText" text="Baixo">
      <formula>NOT(ISERROR(SEARCH("Baixo",Q73)))</formula>
    </cfRule>
    <cfRule type="containsText" dxfId="1544" priority="7719" operator="containsText" text="Alto">
      <formula>NOT(ISERROR(SEARCH("Alto",Q73)))</formula>
    </cfRule>
    <cfRule type="containsText" dxfId="1543" priority="7564" operator="containsText" text="Médio">
      <formula>NOT(ISERROR(SEARCH("Médio",Q73)))</formula>
    </cfRule>
    <cfRule type="containsText" dxfId="1542" priority="7565" operator="containsText" text="Alto">
      <formula>NOT(ISERROR(SEARCH("Alto",Q73)))</formula>
    </cfRule>
    <cfRule type="containsText" dxfId="1541" priority="7718" operator="containsText" text="Médio">
      <formula>NOT(ISERROR(SEARCH("Médio",Q73)))</formula>
    </cfRule>
    <cfRule type="containsText" dxfId="1540" priority="7578" operator="containsText" text="Médio">
      <formula>NOT(ISERROR(SEARCH("Médio",Q73)))</formula>
    </cfRule>
    <cfRule type="containsText" dxfId="1539" priority="7579" operator="containsText" text="Alto">
      <formula>NOT(ISERROR(SEARCH("Alto",Q73)))</formula>
    </cfRule>
    <cfRule type="containsText" dxfId="1538" priority="7705" operator="containsText" text="Alto">
      <formula>NOT(ISERROR(SEARCH("Alto",Q73)))</formula>
    </cfRule>
    <cfRule type="containsText" dxfId="1537" priority="7704" operator="containsText" text="Médio">
      <formula>NOT(ISERROR(SEARCH("Médio",Q73)))</formula>
    </cfRule>
    <cfRule type="containsText" dxfId="1536" priority="7584" operator="containsText" text="Baixo">
      <formula>NOT(ISERROR(SEARCH("Baixo",Q73)))</formula>
    </cfRule>
    <cfRule type="containsText" dxfId="1535" priority="7585" operator="containsText" text="Médio">
      <formula>NOT(ISERROR(SEARCH("Médio",Q73)))</formula>
    </cfRule>
    <cfRule type="containsText" dxfId="1534" priority="7586" operator="containsText" text="Alto">
      <formula>NOT(ISERROR(SEARCH("Alto",Q73)))</formula>
    </cfRule>
    <cfRule type="containsText" dxfId="1533" priority="7703" operator="containsText" text="Baixo">
      <formula>NOT(ISERROR(SEARCH("Baixo",Q73)))</formula>
    </cfRule>
    <cfRule type="containsText" dxfId="1532" priority="7698" operator="containsText" text="Alto">
      <formula>NOT(ISERROR(SEARCH("Alto",Q73)))</formula>
    </cfRule>
    <cfRule type="containsText" dxfId="1531" priority="7697" operator="containsText" text="Médio">
      <formula>NOT(ISERROR(SEARCH("Médio",Q73)))</formula>
    </cfRule>
    <cfRule type="containsText" dxfId="1530" priority="7696" operator="containsText" text="Baixo">
      <formula>NOT(ISERROR(SEARCH("Baixo",Q73)))</formula>
    </cfRule>
    <cfRule type="containsText" dxfId="1529" priority="7691" operator="containsText" text="Alto">
      <formula>NOT(ISERROR(SEARCH("Alto",Q73)))</formula>
    </cfRule>
    <cfRule type="containsText" dxfId="1528" priority="7690" operator="containsText" text="Médio">
      <formula>NOT(ISERROR(SEARCH("Médio",Q73)))</formula>
    </cfRule>
    <cfRule type="containsText" dxfId="1527" priority="7689" operator="containsText" text="Baixo">
      <formula>NOT(ISERROR(SEARCH("Baixo",Q73)))</formula>
    </cfRule>
    <cfRule type="containsText" dxfId="1526" priority="7613" operator="containsText" text="Médio">
      <formula>NOT(ISERROR(SEARCH("Médio",Q73)))</formula>
    </cfRule>
    <cfRule type="containsText" dxfId="1525" priority="7614" operator="containsText" text="Alto">
      <formula>NOT(ISERROR(SEARCH("Alto",Q73)))</formula>
    </cfRule>
    <cfRule type="containsText" dxfId="1524" priority="7684" operator="containsText" text="Alto">
      <formula>NOT(ISERROR(SEARCH("Alto",Q73)))</formula>
    </cfRule>
    <cfRule type="containsText" dxfId="1523" priority="8146" operator="containsText" text="Alto">
      <formula>NOT(ISERROR(SEARCH("Alto",Q73)))</formula>
    </cfRule>
    <cfRule type="containsText" dxfId="1522" priority="7971" operator="containsText" text="Alto">
      <formula>NOT(ISERROR(SEARCH("Alto",Q73)))</formula>
    </cfRule>
    <cfRule type="containsText" dxfId="1521" priority="8377" operator="containsText" text="Alto">
      <formula>NOT(ISERROR(SEARCH("Alto",Q73)))</formula>
    </cfRule>
    <cfRule type="containsText" dxfId="1520" priority="8376" operator="containsText" text="Médio">
      <formula>NOT(ISERROR(SEARCH("Médio",Q73)))</formula>
    </cfRule>
    <cfRule type="containsText" dxfId="1519" priority="7627" operator="containsText" text="Médio">
      <formula>NOT(ISERROR(SEARCH("Médio",Q73)))</formula>
    </cfRule>
    <cfRule type="containsText" dxfId="1518" priority="7628" operator="containsText" text="Alto">
      <formula>NOT(ISERROR(SEARCH("Alto",Q73)))</formula>
    </cfRule>
    <cfRule type="containsText" dxfId="1517" priority="8691" operator="containsText" text="Médio">
      <formula>NOT(ISERROR(SEARCH("Médio",Q73)))</formula>
    </cfRule>
    <cfRule type="containsText" dxfId="1516" priority="7633" operator="containsText" text="Baixo">
      <formula>NOT(ISERROR(SEARCH("Baixo",Q73)))</formula>
    </cfRule>
    <cfRule type="containsText" dxfId="1515" priority="7634" operator="containsText" text="Médio">
      <formula>NOT(ISERROR(SEARCH("Médio",Q73)))</formula>
    </cfRule>
    <cfRule type="containsText" dxfId="1514" priority="7635" operator="containsText" text="Alto">
      <formula>NOT(ISERROR(SEARCH("Alto",Q73)))</formula>
    </cfRule>
    <cfRule type="containsText" dxfId="1513" priority="7970" operator="containsText" text="Médio">
      <formula>NOT(ISERROR(SEARCH("Médio",Q73)))</formula>
    </cfRule>
    <cfRule type="containsText" dxfId="1512" priority="7683" operator="containsText" text="Médio">
      <formula>NOT(ISERROR(SEARCH("Médio",Q73)))</formula>
    </cfRule>
    <cfRule type="containsText" dxfId="1511" priority="7957" operator="containsText" text="Alto">
      <formula>NOT(ISERROR(SEARCH("Alto",Q73)))</formula>
    </cfRule>
    <cfRule type="containsText" dxfId="1510" priority="8118" operator="containsText" text="Alto">
      <formula>NOT(ISERROR(SEARCH("Alto",Q73)))</formula>
    </cfRule>
    <cfRule type="containsText" dxfId="1509" priority="7956" operator="containsText" text="Médio">
      <formula>NOT(ISERROR(SEARCH("Médio",Q73)))</formula>
    </cfRule>
    <cfRule type="containsText" dxfId="1508" priority="7943" operator="containsText" text="Alto">
      <formula>NOT(ISERROR(SEARCH("Alto",Q73)))</formula>
    </cfRule>
    <cfRule type="containsText" dxfId="1507" priority="7942" operator="containsText" text="Médio">
      <formula>NOT(ISERROR(SEARCH("Médio",Q73)))</formula>
    </cfRule>
    <cfRule type="containsText" dxfId="1506" priority="8117" operator="containsText" text="Médio">
      <formula>NOT(ISERROR(SEARCH("Médio",Q73)))</formula>
    </cfRule>
    <cfRule type="containsText" dxfId="1505" priority="7648" operator="containsText" text="Médio">
      <formula>NOT(ISERROR(SEARCH("Médio",Q73)))</formula>
    </cfRule>
    <cfRule type="containsText" dxfId="1504" priority="7649" operator="containsText" text="Alto">
      <formula>NOT(ISERROR(SEARCH("Alto",Q73)))</formula>
    </cfRule>
    <cfRule type="containsText" dxfId="1503" priority="8692" operator="containsText" text="Alto">
      <formula>NOT(ISERROR(SEARCH("Alto",Q73)))</formula>
    </cfRule>
    <cfRule type="containsText" dxfId="1502" priority="8069" operator="containsText" text="Alto">
      <formula>NOT(ISERROR(SEARCH("Alto",Q73)))</formula>
    </cfRule>
    <cfRule type="containsText" dxfId="1501" priority="7941" operator="containsText" text="Baixo">
      <formula>NOT(ISERROR(SEARCH("Baixo",Q73)))</formula>
    </cfRule>
    <cfRule type="containsText" dxfId="1500" priority="7936" operator="containsText" text="Alto">
      <formula>NOT(ISERROR(SEARCH("Alto",Q73)))</formula>
    </cfRule>
    <cfRule type="containsText" dxfId="1499" priority="7935" operator="containsText" text="Médio">
      <formula>NOT(ISERROR(SEARCH("Médio",Q73)))</formula>
    </cfRule>
    <cfRule type="containsText" dxfId="1498" priority="8180" operator="containsText" text="Médio">
      <formula>NOT(ISERROR(SEARCH("Médio",Q73)))</formula>
    </cfRule>
    <cfRule type="containsText" dxfId="1497" priority="8181" operator="containsText" text="Alto">
      <formula>NOT(ISERROR(SEARCH("Alto",Q73)))</formula>
    </cfRule>
    <cfRule type="containsText" dxfId="1496" priority="7662" operator="containsText" text="Médio">
      <formula>NOT(ISERROR(SEARCH("Médio",Q73)))</formula>
    </cfRule>
    <cfRule type="containsText" dxfId="1495" priority="7663" operator="containsText" text="Alto">
      <formula>NOT(ISERROR(SEARCH("Alto",Q73)))</formula>
    </cfRule>
    <cfRule type="containsText" dxfId="1494" priority="8103" operator="containsText" text="Médio">
      <formula>NOT(ISERROR(SEARCH("Médio",Q73)))</formula>
    </cfRule>
    <cfRule type="containsText" dxfId="1493" priority="7922" operator="containsText" text="Alto">
      <formula>NOT(ISERROR(SEARCH("Alto",Q73)))</formula>
    </cfRule>
    <cfRule type="containsText" dxfId="1492" priority="7921" operator="containsText" text="Médio">
      <formula>NOT(ISERROR(SEARCH("Médio",Q73)))</formula>
    </cfRule>
    <cfRule type="containsText" dxfId="1491" priority="8074" operator="containsText" text="Baixo">
      <formula>NOT(ISERROR(SEARCH("Baixo",Q73)))</formula>
    </cfRule>
    <cfRule type="containsText" dxfId="1490" priority="8145" operator="containsText" text="Médio">
      <formula>NOT(ISERROR(SEARCH("Médio",Q73)))</formula>
    </cfRule>
    <cfRule type="containsText" dxfId="1489" priority="7894" operator="containsText" text="Alto">
      <formula>NOT(ISERROR(SEARCH("Alto",Q73)))</formula>
    </cfRule>
    <cfRule type="containsText" dxfId="1488" priority="7893" operator="containsText" text="Médio">
      <formula>NOT(ISERROR(SEARCH("Médio",Q73)))</formula>
    </cfRule>
    <cfRule type="containsText" dxfId="1487" priority="7991" operator="containsText" text="Médio">
      <formula>NOT(ISERROR(SEARCH("Médio",Q73)))</formula>
    </cfRule>
    <cfRule type="containsText" dxfId="1486" priority="7992" operator="containsText" text="Alto">
      <formula>NOT(ISERROR(SEARCH("Alto",Q73)))</formula>
    </cfRule>
    <cfRule type="containsText" dxfId="1485" priority="7997" operator="containsText" text="Baixo">
      <formula>NOT(ISERROR(SEARCH("Baixo",Q73)))</formula>
    </cfRule>
    <cfRule type="containsText" dxfId="1484" priority="7998" operator="containsText" text="Médio">
      <formula>NOT(ISERROR(SEARCH("Médio",Q73)))</formula>
    </cfRule>
    <cfRule type="containsText" dxfId="1483" priority="7999" operator="containsText" text="Alto">
      <formula>NOT(ISERROR(SEARCH("Alto",Q73)))</formula>
    </cfRule>
    <cfRule type="containsText" dxfId="1482" priority="8125" operator="containsText" text="Alto">
      <formula>NOT(ISERROR(SEARCH("Alto",Q73)))</formula>
    </cfRule>
    <cfRule type="containsText" dxfId="1481" priority="8004" operator="containsText" text="Baixo">
      <formula>NOT(ISERROR(SEARCH("Baixo",Q73)))</formula>
    </cfRule>
    <cfRule type="containsText" dxfId="1480" priority="8005" operator="containsText" text="Médio">
      <formula>NOT(ISERROR(SEARCH("Médio",Q73)))</formula>
    </cfRule>
    <cfRule type="containsText" dxfId="1479" priority="8006" operator="containsText" text="Alto">
      <formula>NOT(ISERROR(SEARCH("Alto",Q73)))</formula>
    </cfRule>
    <cfRule type="containsText" dxfId="1478" priority="8124" operator="containsText" text="Médio">
      <formula>NOT(ISERROR(SEARCH("Médio",Q73)))</formula>
    </cfRule>
    <cfRule type="containsText" dxfId="1477" priority="8123" operator="containsText" text="Baixo">
      <formula>NOT(ISERROR(SEARCH("Baixo",Q73)))</formula>
    </cfRule>
    <cfRule type="containsText" dxfId="1476" priority="8011" operator="containsText" text="Baixo">
      <formula>NOT(ISERROR(SEARCH("Baixo",Q73)))</formula>
    </cfRule>
    <cfRule type="containsText" dxfId="1475" priority="8012" operator="containsText" text="Médio">
      <formula>NOT(ISERROR(SEARCH("Médio",Q73)))</formula>
    </cfRule>
    <cfRule type="containsText" dxfId="1474" priority="8013" operator="containsText" text="Alto">
      <formula>NOT(ISERROR(SEARCH("Alto",Q73)))</formula>
    </cfRule>
    <cfRule type="containsText" dxfId="1473" priority="8041" operator="containsText" text="Alto">
      <formula>NOT(ISERROR(SEARCH("Alto",Q73)))</formula>
    </cfRule>
    <cfRule type="containsText" dxfId="1472" priority="8838" operator="containsText" text="Médio">
      <formula>NOT(ISERROR(SEARCH("Médio",Q73)))</formula>
    </cfRule>
    <cfRule type="containsText" dxfId="1471" priority="8040" operator="containsText" text="Médio">
      <formula>NOT(ISERROR(SEARCH("Médio",Q73)))</formula>
    </cfRule>
    <cfRule type="containsText" dxfId="1470" priority="8839" operator="containsText" text="Alto">
      <formula>NOT(ISERROR(SEARCH("Alto",Q73)))</formula>
    </cfRule>
    <cfRule type="containsText" dxfId="1469" priority="8039" operator="containsText" text="Baixo">
      <formula>NOT(ISERROR(SEARCH("Baixo",Q73)))</formula>
    </cfRule>
    <cfRule type="containsText" dxfId="1468" priority="8076" operator="containsText" text="Alto">
      <formula>NOT(ISERROR(SEARCH("Alto",Q73)))</formula>
    </cfRule>
  </conditionalFormatting>
  <conditionalFormatting sqref="Q73:R75">
    <cfRule type="containsText" dxfId="1467" priority="8445" operator="containsText" text="Baixo">
      <formula>NOT(ISERROR(SEARCH("Baixo",Q73)))</formula>
    </cfRule>
    <cfRule type="containsText" dxfId="1466" priority="8242" operator="containsText" text="Baixo">
      <formula>NOT(ISERROR(SEARCH("Baixo",Q73)))</formula>
    </cfRule>
    <cfRule type="containsText" dxfId="1465" priority="8214" operator="containsText" text="Baixo">
      <formula>NOT(ISERROR(SEARCH("Baixo",Q73)))</formula>
    </cfRule>
    <cfRule type="containsText" dxfId="1464" priority="8515" operator="containsText" text="Baixo">
      <formula>NOT(ISERROR(SEARCH("Baixo",Q73)))</formula>
    </cfRule>
    <cfRule type="containsText" dxfId="1463" priority="8592" operator="containsText" text="Baixo">
      <formula>NOT(ISERROR(SEARCH("Baixo",Q73)))</formula>
    </cfRule>
    <cfRule type="containsText" dxfId="1462" priority="8172" operator="containsText" text="Baixo">
      <formula>NOT(ISERROR(SEARCH("Baixo",Q73)))</formula>
    </cfRule>
  </conditionalFormatting>
  <conditionalFormatting sqref="Q73:R76">
    <cfRule type="containsText" dxfId="1461" priority="8823" operator="containsText" text="Baixo">
      <formula>NOT(ISERROR(SEARCH("Baixo",Q73)))</formula>
    </cfRule>
    <cfRule type="containsText" dxfId="1460" priority="8907" operator="containsText" text="Baixo">
      <formula>NOT(ISERROR(SEARCH("Baixo",Q73)))</formula>
    </cfRule>
  </conditionalFormatting>
  <conditionalFormatting sqref="Q74:R74">
    <cfRule type="containsText" dxfId="1459" priority="8916" operator="containsText" text="Alto">
      <formula>NOT(ISERROR(SEARCH("Alto",Q74)))</formula>
    </cfRule>
    <cfRule type="containsText" dxfId="1458" priority="8432" operator="containsText" text="Médio">
      <formula>NOT(ISERROR(SEARCH("Médio",Q74)))</formula>
    </cfRule>
    <cfRule type="containsText" dxfId="1457" priority="8832" operator="containsText" text="Alto">
      <formula>NOT(ISERROR(SEARCH("Alto",Q74)))</formula>
    </cfRule>
    <cfRule type="containsText" dxfId="1456" priority="9063" operator="containsText" text="Alto">
      <formula>NOT(ISERROR(SEARCH("Alto",Q74)))</formula>
    </cfRule>
    <cfRule type="containsText" dxfId="1455" priority="8684" operator="containsText" text="Médio">
      <formula>NOT(ISERROR(SEARCH("Médio",Q74)))</formula>
    </cfRule>
    <cfRule type="containsText" dxfId="1454" priority="8650" operator="containsText" text="Alto">
      <formula>NOT(ISERROR(SEARCH("Alto",Q74)))</formula>
    </cfRule>
    <cfRule type="containsText" dxfId="1453" priority="8285" operator="containsText" text="Médio">
      <formula>NOT(ISERROR(SEARCH("Médio",Q74)))</formula>
    </cfRule>
    <cfRule type="containsText" dxfId="1452" priority="8685" operator="containsText" text="Alto">
      <formula>NOT(ISERROR(SEARCH("Alto",Q74)))</formula>
    </cfRule>
    <cfRule type="containsText" dxfId="1451" priority="8761" operator="containsText" text="Médio">
      <formula>NOT(ISERROR(SEARCH("Médio",Q74)))</formula>
    </cfRule>
    <cfRule type="containsText" dxfId="1450" priority="8635" operator="containsText" text="Médio">
      <formula>NOT(ISERROR(SEARCH("Médio",Q74)))</formula>
    </cfRule>
    <cfRule type="containsText" dxfId="1449" priority="8558" operator="containsText" text="Médio">
      <formula>NOT(ISERROR(SEARCH("Médio",Q74)))</formula>
    </cfRule>
    <cfRule type="containsText" dxfId="1448" priority="8370" operator="containsText" text="Alto">
      <formula>NOT(ISERROR(SEARCH("Alto",Q74)))</formula>
    </cfRule>
    <cfRule type="containsText" dxfId="1447" priority="8369" operator="containsText" text="Médio">
      <formula>NOT(ISERROR(SEARCH("Médio",Q74)))</formula>
    </cfRule>
    <cfRule type="containsText" dxfId="1446" priority="8559" operator="containsText" text="Alto">
      <formula>NOT(ISERROR(SEARCH("Alto",Q74)))</formula>
    </cfRule>
    <cfRule type="containsText" dxfId="1445" priority="8516" operator="containsText" text="Médio">
      <formula>NOT(ISERROR(SEARCH("Médio",Q74)))</formula>
    </cfRule>
    <cfRule type="containsText" dxfId="1444" priority="8243" operator="containsText" text="Médio">
      <formula>NOT(ISERROR(SEARCH("Médio",Q74)))</formula>
    </cfRule>
    <cfRule type="containsText" dxfId="1443" priority="8216" operator="containsText" text="Alto">
      <formula>NOT(ISERROR(SEARCH("Alto",Q74)))</formula>
    </cfRule>
    <cfRule type="containsText" dxfId="1442" priority="8215" operator="containsText" text="Médio">
      <formula>NOT(ISERROR(SEARCH("Médio",Q74)))</formula>
    </cfRule>
    <cfRule type="containsText" dxfId="1441" priority="8313" operator="containsText" text="Médio">
      <formula>NOT(ISERROR(SEARCH("Médio",Q74)))</formula>
    </cfRule>
    <cfRule type="containsText" dxfId="1440" priority="8335" operator="containsText" text="Alto">
      <formula>NOT(ISERROR(SEARCH("Alto",Q74)))</formula>
    </cfRule>
    <cfRule type="containsText" dxfId="1439" priority="8419" operator="containsText" text="Alto">
      <formula>NOT(ISERROR(SEARCH("Alto",Q74)))</formula>
    </cfRule>
    <cfRule type="containsText" dxfId="1438" priority="8488" operator="containsText" text="Médio">
      <formula>NOT(ISERROR(SEARCH("Médio",Q74)))</formula>
    </cfRule>
    <cfRule type="containsText" dxfId="1437" priority="8762" operator="containsText" text="Alto">
      <formula>NOT(ISERROR(SEARCH("Alto",Q74)))</formula>
    </cfRule>
    <cfRule type="containsText" dxfId="1436" priority="8594" operator="containsText" text="Alto">
      <formula>NOT(ISERROR(SEARCH("Alto",Q74)))</formula>
    </cfRule>
    <cfRule type="containsText" dxfId="1435" priority="8418" operator="containsText" text="Médio">
      <formula>NOT(ISERROR(SEARCH("Médio",Q74)))</formula>
    </cfRule>
    <cfRule type="containsText" dxfId="1434" priority="8447" operator="containsText" text="Alto">
      <formula>NOT(ISERROR(SEARCH("Alto",Q74)))</formula>
    </cfRule>
    <cfRule type="containsText" dxfId="1433" priority="8992" operator="containsText" text="Médio">
      <formula>NOT(ISERROR(SEARCH("Médio",Q74)))</formula>
    </cfRule>
    <cfRule type="containsText" dxfId="1432" priority="8993" operator="containsText" text="Alto">
      <formula>NOT(ISERROR(SEARCH("Alto",Q74)))</formula>
    </cfRule>
    <cfRule type="containsText" dxfId="1431" priority="8349" operator="containsText" text="Alto">
      <formula>NOT(ISERROR(SEARCH("Alto",Q74)))</formula>
    </cfRule>
    <cfRule type="containsText" dxfId="1430" priority="8719" operator="containsText" text="Médio">
      <formula>NOT(ISERROR(SEARCH("Médio",Q74)))</formula>
    </cfRule>
    <cfRule type="containsText" dxfId="1429" priority="8348" operator="containsText" text="Médio">
      <formula>NOT(ISERROR(SEARCH("Médio",Q74)))</formula>
    </cfRule>
    <cfRule type="containsText" dxfId="1428" priority="8314" operator="containsText" text="Alto">
      <formula>NOT(ISERROR(SEARCH("Alto",Q74)))</formula>
    </cfRule>
    <cfRule type="containsText" dxfId="1427" priority="8202" operator="containsText" text="Alto">
      <formula>NOT(ISERROR(SEARCH("Alto",Q74)))</formula>
    </cfRule>
    <cfRule type="containsText" dxfId="1426" priority="8446" operator="containsText" text="Médio">
      <formula>NOT(ISERROR(SEARCH("Médio",Q74)))</formula>
    </cfRule>
    <cfRule type="containsText" dxfId="1425" priority="8636" operator="containsText" text="Alto">
      <formula>NOT(ISERROR(SEARCH("Alto",Q74)))</formula>
    </cfRule>
    <cfRule type="containsText" dxfId="1424" priority="8201" operator="containsText" text="Médio">
      <formula>NOT(ISERROR(SEARCH("Médio",Q74)))</formula>
    </cfRule>
    <cfRule type="containsText" dxfId="1423" priority="8139" operator="containsText" text="Alto">
      <formula>NOT(ISERROR(SEARCH("Alto",Q74)))</formula>
    </cfRule>
    <cfRule type="containsText" dxfId="1422" priority="8517" operator="containsText" text="Alto">
      <formula>NOT(ISERROR(SEARCH("Alto",Q74)))</formula>
    </cfRule>
    <cfRule type="containsText" dxfId="1421" priority="8138" operator="containsText" text="Médio">
      <formula>NOT(ISERROR(SEARCH("Médio",Q74)))</formula>
    </cfRule>
    <cfRule type="containsText" dxfId="1420" priority="8593" operator="containsText" text="Médio">
      <formula>NOT(ISERROR(SEARCH("Médio",Q74)))</formula>
    </cfRule>
    <cfRule type="containsText" dxfId="1419" priority="8489" operator="containsText" text="Alto">
      <formula>NOT(ISERROR(SEARCH("Alto",Q74)))</formula>
    </cfRule>
    <cfRule type="containsText" dxfId="1418" priority="8286" operator="containsText" text="Alto">
      <formula>NOT(ISERROR(SEARCH("Alto",Q74)))</formula>
    </cfRule>
    <cfRule type="containsText" dxfId="1417" priority="8398" operator="containsText" text="Alto">
      <formula>NOT(ISERROR(SEARCH("Alto",Q74)))</formula>
    </cfRule>
    <cfRule type="containsText" dxfId="1416" priority="8789" operator="containsText" text="Médio">
      <formula>NOT(ISERROR(SEARCH("Médio",Q74)))</formula>
    </cfRule>
    <cfRule type="containsText" dxfId="1415" priority="8573" operator="containsText" text="Alto">
      <formula>NOT(ISERROR(SEARCH("Alto",Q74)))</formula>
    </cfRule>
    <cfRule type="containsText" dxfId="1414" priority="8790" operator="containsText" text="Alto">
      <formula>NOT(ISERROR(SEARCH("Alto",Q74)))</formula>
    </cfRule>
    <cfRule type="containsText" dxfId="1413" priority="8720" operator="containsText" text="Alto">
      <formula>NOT(ISERROR(SEARCH("Alto",Q74)))</formula>
    </cfRule>
    <cfRule type="containsText" dxfId="1412" priority="8174" operator="containsText" text="Alto">
      <formula>NOT(ISERROR(SEARCH("Alto",Q74)))</formula>
    </cfRule>
    <cfRule type="containsText" dxfId="1411" priority="8173" operator="containsText" text="Médio">
      <formula>NOT(ISERROR(SEARCH("Médio",Q74)))</formula>
    </cfRule>
    <cfRule type="containsText" dxfId="1410" priority="8433" operator="containsText" text="Alto">
      <formula>NOT(ISERROR(SEARCH("Alto",Q74)))</formula>
    </cfRule>
    <cfRule type="containsText" dxfId="1409" priority="9153" operator="containsText" text="Médio">
      <formula>NOT(ISERROR(SEARCH("Médio",Q74)))</formula>
    </cfRule>
    <cfRule type="containsText" dxfId="1408" priority="9154" operator="containsText" text="Alto">
      <formula>NOT(ISERROR(SEARCH("Alto",Q74)))</formula>
    </cfRule>
    <cfRule type="containsText" dxfId="1407" priority="8831" operator="containsText" text="Médio">
      <formula>NOT(ISERROR(SEARCH("Médio",Q74)))</formula>
    </cfRule>
    <cfRule type="containsText" dxfId="1406" priority="8397" operator="containsText" text="Médio">
      <formula>NOT(ISERROR(SEARCH("Médio",Q74)))</formula>
    </cfRule>
    <cfRule type="containsText" dxfId="1405" priority="8649" operator="containsText" text="Médio">
      <formula>NOT(ISERROR(SEARCH("Médio",Q74)))</formula>
    </cfRule>
    <cfRule type="containsText" dxfId="1404" priority="8244" operator="containsText" text="Alto">
      <formula>NOT(ISERROR(SEARCH("Alto",Q74)))</formula>
    </cfRule>
    <cfRule type="containsText" dxfId="1403" priority="8915" operator="containsText" text="Médio">
      <formula>NOT(ISERROR(SEARCH("Médio",Q74)))</formula>
    </cfRule>
    <cfRule type="containsText" dxfId="1402" priority="8334" operator="containsText" text="Médio">
      <formula>NOT(ISERROR(SEARCH("Médio",Q74)))</formula>
    </cfRule>
    <cfRule type="containsText" dxfId="1401" priority="9062" operator="containsText" text="Médio">
      <formula>NOT(ISERROR(SEARCH("Médio",Q74)))</formula>
    </cfRule>
    <cfRule type="containsText" dxfId="1400" priority="8572" operator="containsText" text="Médio">
      <formula>NOT(ISERROR(SEARCH("Médio",Q74)))</formula>
    </cfRule>
  </conditionalFormatting>
  <conditionalFormatting sqref="Q74:R75">
    <cfRule type="containsText" dxfId="1399" priority="8431" operator="containsText" text="Baixo">
      <formula>NOT(ISERROR(SEARCH("Baixo",Q74)))</formula>
    </cfRule>
    <cfRule type="containsText" dxfId="1398" priority="8200" operator="containsText" text="Baixo">
      <formula>NOT(ISERROR(SEARCH("Baixo",Q74)))</formula>
    </cfRule>
    <cfRule type="containsText" dxfId="1397" priority="8648" operator="containsText" text="Baixo">
      <formula>NOT(ISERROR(SEARCH("Baixo",Q74)))</formula>
    </cfRule>
    <cfRule type="containsText" dxfId="1396" priority="8396" operator="containsText" text="Baixo">
      <formula>NOT(ISERROR(SEARCH("Baixo",Q74)))</formula>
    </cfRule>
    <cfRule type="containsText" dxfId="1395" priority="8417" operator="containsText" text="Baixo">
      <formula>NOT(ISERROR(SEARCH("Baixo",Q74)))</formula>
    </cfRule>
    <cfRule type="containsText" dxfId="1394" priority="8333" operator="containsText" text="Baixo">
      <formula>NOT(ISERROR(SEARCH("Baixo",Q74)))</formula>
    </cfRule>
    <cfRule type="containsText" dxfId="1393" priority="8487" operator="containsText" text="Baixo">
      <formula>NOT(ISERROR(SEARCH("Baixo",Q74)))</formula>
    </cfRule>
    <cfRule type="containsText" dxfId="1392" priority="8347" operator="containsText" text="Baixo">
      <formula>NOT(ISERROR(SEARCH("Baixo",Q74)))</formula>
    </cfRule>
    <cfRule type="containsText" dxfId="1391" priority="8312" operator="containsText" text="Baixo">
      <formula>NOT(ISERROR(SEARCH("Baixo",Q74)))</formula>
    </cfRule>
    <cfRule type="containsText" dxfId="1390" priority="8557" operator="containsText" text="Baixo">
      <formula>NOT(ISERROR(SEARCH("Baixo",Q74)))</formula>
    </cfRule>
    <cfRule type="containsText" dxfId="1389" priority="8571" operator="containsText" text="Baixo">
      <formula>NOT(ISERROR(SEARCH("Baixo",Q74)))</formula>
    </cfRule>
    <cfRule type="containsText" dxfId="1388" priority="8634" operator="containsText" text="Baixo">
      <formula>NOT(ISERROR(SEARCH("Baixo",Q74)))</formula>
    </cfRule>
  </conditionalFormatting>
  <conditionalFormatting sqref="Q74:R76">
    <cfRule type="containsText" dxfId="1387" priority="8711" operator="containsText" text="Baixo">
      <formula>NOT(ISERROR(SEARCH("Baixo",Q74)))</formula>
    </cfRule>
    <cfRule type="containsText" dxfId="1386" priority="8753" operator="containsText" text="Baixo">
      <formula>NOT(ISERROR(SEARCH("Baixo",Q74)))</formula>
    </cfRule>
    <cfRule type="containsText" dxfId="1385" priority="9054" operator="containsText" text="Baixo">
      <formula>NOT(ISERROR(SEARCH("Baixo",Q74)))</formula>
    </cfRule>
    <cfRule type="containsText" dxfId="1384" priority="8984" operator="containsText" text="Baixo">
      <formula>NOT(ISERROR(SEARCH("Baixo",Q74)))</formula>
    </cfRule>
    <cfRule type="containsText" dxfId="1383" priority="8781" operator="containsText" text="Baixo">
      <formula>NOT(ISERROR(SEARCH("Baixo",Q74)))</formula>
    </cfRule>
  </conditionalFormatting>
  <conditionalFormatting sqref="Q74:R78">
    <cfRule type="containsText" dxfId="1382" priority="9131" operator="containsText" text="Baixo">
      <formula>NOT(ISERROR(SEARCH("Baixo",Q74)))</formula>
    </cfRule>
  </conditionalFormatting>
  <conditionalFormatting sqref="Q75:R75">
    <cfRule type="containsText" dxfId="1381" priority="8663" operator="containsText" text="Médio">
      <formula>NOT(ISERROR(SEARCH("Médio",Q75)))</formula>
    </cfRule>
    <cfRule type="containsText" dxfId="1380" priority="8613" operator="containsText" text="Baixo">
      <formula>NOT(ISERROR(SEARCH("Baixo",Q75)))</formula>
    </cfRule>
    <cfRule type="containsText" dxfId="1379" priority="8657" operator="containsText" text="Alto">
      <formula>NOT(ISERROR(SEARCH("Alto",Q75)))</formula>
    </cfRule>
    <cfRule type="containsText" dxfId="1378" priority="8195" operator="containsText" text="Alto">
      <formula>NOT(ISERROR(SEARCH("Alto",Q75)))</formula>
    </cfRule>
    <cfRule type="containsText" dxfId="1377" priority="8425" operator="containsText" text="Médio">
      <formula>NOT(ISERROR(SEARCH("Médio",Q75)))</formula>
    </cfRule>
    <cfRule type="containsText" dxfId="1376" priority="8656" operator="containsText" text="Médio">
      <formula>NOT(ISERROR(SEARCH("Médio",Q75)))</formula>
    </cfRule>
    <cfRule type="containsText" dxfId="1375" priority="8426" operator="containsText" text="Alto">
      <formula>NOT(ISERROR(SEARCH("Alto",Q75)))</formula>
    </cfRule>
    <cfRule type="containsText" dxfId="1374" priority="8307" operator="containsText" text="Alto">
      <formula>NOT(ISERROR(SEARCH("Alto",Q75)))</formula>
    </cfRule>
    <cfRule type="containsText" dxfId="1373" priority="8306" operator="containsText" text="Médio">
      <formula>NOT(ISERROR(SEARCH("Médio",Q75)))</formula>
    </cfRule>
    <cfRule type="containsText" dxfId="1372" priority="8439" operator="containsText" text="Médio">
      <formula>NOT(ISERROR(SEARCH("Médio",Q75)))</formula>
    </cfRule>
    <cfRule type="containsText" dxfId="1371" priority="8440" operator="containsText" text="Alto">
      <formula>NOT(ISERROR(SEARCH("Alto",Q75)))</formula>
    </cfRule>
    <cfRule type="containsText" dxfId="1370" priority="8580" operator="containsText" text="Alto">
      <formula>NOT(ISERROR(SEARCH("Alto",Q75)))</formula>
    </cfRule>
    <cfRule type="containsText" dxfId="1369" priority="8585" operator="containsText" text="Baixo">
      <formula>NOT(ISERROR(SEARCH("Baixo",Q75)))</formula>
    </cfRule>
    <cfRule type="containsText" dxfId="1368" priority="8194" operator="containsText" text="Médio">
      <formula>NOT(ISERROR(SEARCH("Médio",Q75)))</formula>
    </cfRule>
    <cfRule type="containsText" dxfId="1367" priority="8643" operator="containsText" text="Alto">
      <formula>NOT(ISERROR(SEARCH("Alto",Q75)))</formula>
    </cfRule>
    <cfRule type="containsText" dxfId="1366" priority="8664" operator="containsText" text="Alto">
      <formula>NOT(ISERROR(SEARCH("Alto",Q75)))</formula>
    </cfRule>
    <cfRule type="containsText" dxfId="1365" priority="8460" operator="containsText" text="Médio">
      <formula>NOT(ISERROR(SEARCH("Médio",Q75)))</formula>
    </cfRule>
    <cfRule type="containsText" dxfId="1364" priority="8461" operator="containsText" text="Alto">
      <formula>NOT(ISERROR(SEARCH("Alto",Q75)))</formula>
    </cfRule>
    <cfRule type="containsText" dxfId="1363" priority="8642" operator="containsText" text="Médio">
      <formula>NOT(ISERROR(SEARCH("Médio",Q75)))</formula>
    </cfRule>
    <cfRule type="containsText" dxfId="1362" priority="8466" operator="containsText" text="Baixo">
      <formula>NOT(ISERROR(SEARCH("Baixo",Q75)))</formula>
    </cfRule>
    <cfRule type="containsText" dxfId="1361" priority="8130" operator="containsText" text="Baixo">
      <formula>NOT(ISERROR(SEARCH("Baixo",Q75)))</formula>
    </cfRule>
    <cfRule type="containsText" dxfId="1360" priority="8193" operator="containsText" text="Baixo">
      <formula>NOT(ISERROR(SEARCH("Baixo",Q75)))</formula>
    </cfRule>
    <cfRule type="containsText" dxfId="1359" priority="8467" operator="containsText" text="Médio">
      <formula>NOT(ISERROR(SEARCH("Médio",Q75)))</formula>
    </cfRule>
    <cfRule type="containsText" dxfId="1358" priority="8468" operator="containsText" text="Alto">
      <formula>NOT(ISERROR(SEARCH("Alto",Q75)))</formula>
    </cfRule>
    <cfRule type="containsText" dxfId="1357" priority="8188" operator="containsText" text="Alto">
      <formula>NOT(ISERROR(SEARCH("Alto",Q75)))</formula>
    </cfRule>
    <cfRule type="containsText" dxfId="1356" priority="8473" operator="containsText" text="Baixo">
      <formula>NOT(ISERROR(SEARCH("Baixo",Q75)))</formula>
    </cfRule>
    <cfRule type="containsText" dxfId="1355" priority="8579" operator="containsText" text="Médio">
      <formula>NOT(ISERROR(SEARCH("Médio",Q75)))</formula>
    </cfRule>
    <cfRule type="containsText" dxfId="1354" priority="8474" operator="containsText" text="Médio">
      <formula>NOT(ISERROR(SEARCH("Médio",Q75)))</formula>
    </cfRule>
    <cfRule type="containsText" dxfId="1353" priority="8475" operator="containsText" text="Alto">
      <formula>NOT(ISERROR(SEARCH("Alto",Q75)))</formula>
    </cfRule>
    <cfRule type="containsText" dxfId="1352" priority="9027" operator="containsText" text="Médio">
      <formula>NOT(ISERROR(SEARCH("Médio",Q75)))</formula>
    </cfRule>
    <cfRule type="containsText" dxfId="1351" priority="8187" operator="containsText" text="Médio">
      <formula>NOT(ISERROR(SEARCH("Médio",Q75)))</formula>
    </cfRule>
    <cfRule type="containsText" dxfId="1350" priority="9028" operator="containsText" text="Alto">
      <formula>NOT(ISERROR(SEARCH("Alto",Q75)))</formula>
    </cfRule>
    <cfRule type="containsText" dxfId="1349" priority="8480" operator="containsText" text="Baixo">
      <formula>NOT(ISERROR(SEARCH("Baixo",Q75)))</formula>
    </cfRule>
    <cfRule type="containsText" dxfId="1348" priority="8481" operator="containsText" text="Médio">
      <formula>NOT(ISERROR(SEARCH("Médio",Q75)))</formula>
    </cfRule>
    <cfRule type="containsText" dxfId="1347" priority="8482" operator="containsText" text="Alto">
      <formula>NOT(ISERROR(SEARCH("Alto",Q75)))</formula>
    </cfRule>
    <cfRule type="containsText" dxfId="1346" priority="9055" operator="containsText" text="Médio">
      <formula>NOT(ISERROR(SEARCH("Médio",Q75)))</formula>
    </cfRule>
    <cfRule type="containsText" dxfId="1345" priority="8740" operator="containsText" text="Médio">
      <formula>NOT(ISERROR(SEARCH("Médio",Q75)))</formula>
    </cfRule>
    <cfRule type="containsText" dxfId="1344" priority="8741" operator="containsText" text="Alto">
      <formula>NOT(ISERROR(SEARCH("Alto",Q75)))</formula>
    </cfRule>
    <cfRule type="containsText" dxfId="1343" priority="9056" operator="containsText" text="Alto">
      <formula>NOT(ISERROR(SEARCH("Alto",Q75)))</formula>
    </cfRule>
    <cfRule type="containsText" dxfId="1342" priority="8495" operator="containsText" text="Médio">
      <formula>NOT(ISERROR(SEARCH("Médio",Q75)))</formula>
    </cfRule>
    <cfRule type="containsText" dxfId="1341" priority="8496" operator="containsText" text="Alto">
      <formula>NOT(ISERROR(SEARCH("Alto",Q75)))</formula>
    </cfRule>
    <cfRule type="containsText" dxfId="1340" priority="8501" operator="containsText" text="Baixo">
      <formula>NOT(ISERROR(SEARCH("Baixo",Q75)))</formula>
    </cfRule>
    <cfRule type="containsText" dxfId="1339" priority="8502" operator="containsText" text="Médio">
      <formula>NOT(ISERROR(SEARCH("Médio",Q75)))</formula>
    </cfRule>
    <cfRule type="containsText" dxfId="1338" priority="8503" operator="containsText" text="Alto">
      <formula>NOT(ISERROR(SEARCH("Alto",Q75)))</formula>
    </cfRule>
    <cfRule type="containsText" dxfId="1337" priority="8508" operator="containsText" text="Baixo">
      <formula>NOT(ISERROR(SEARCH("Baixo",Q75)))</formula>
    </cfRule>
    <cfRule type="containsText" dxfId="1336" priority="8167" operator="containsText" text="Alto">
      <formula>NOT(ISERROR(SEARCH("Alto",Q75)))</formula>
    </cfRule>
    <cfRule type="containsText" dxfId="1335" priority="8510" operator="containsText" text="Alto">
      <formula>NOT(ISERROR(SEARCH("Alto",Q75)))</formula>
    </cfRule>
    <cfRule type="containsText" dxfId="1334" priority="8166" operator="containsText" text="Médio">
      <formula>NOT(ISERROR(SEARCH("Médio",Q75)))</formula>
    </cfRule>
    <cfRule type="containsText" dxfId="1333" priority="8279" operator="containsText" text="Alto">
      <formula>NOT(ISERROR(SEARCH("Alto",Q75)))</formula>
    </cfRule>
    <cfRule type="containsText" dxfId="1332" priority="8278" operator="containsText" text="Médio">
      <formula>NOT(ISERROR(SEARCH("Médio",Q75)))</formula>
    </cfRule>
    <cfRule type="containsText" dxfId="1331" priority="8530" operator="containsText" text="Médio">
      <formula>NOT(ISERROR(SEARCH("Médio",Q75)))</formula>
    </cfRule>
    <cfRule type="containsText" dxfId="1330" priority="8531" operator="containsText" text="Alto">
      <formula>NOT(ISERROR(SEARCH("Alto",Q75)))</formula>
    </cfRule>
    <cfRule type="containsText" dxfId="1329" priority="9097" operator="containsText" text="Médio">
      <formula>NOT(ISERROR(SEARCH("Médio",Q75)))</formula>
    </cfRule>
    <cfRule type="containsText" dxfId="1328" priority="8277" operator="containsText" text="Baixo">
      <formula>NOT(ISERROR(SEARCH("Baixo",Q75)))</formula>
    </cfRule>
    <cfRule type="containsText" dxfId="1327" priority="8272" operator="containsText" text="Alto">
      <formula>NOT(ISERROR(SEARCH("Alto",Q75)))</formula>
    </cfRule>
    <cfRule type="containsText" dxfId="1326" priority="9098" operator="containsText" text="Alto">
      <formula>NOT(ISERROR(SEARCH("Alto",Q75)))</formula>
    </cfRule>
    <cfRule type="containsText" dxfId="1325" priority="8536" operator="containsText" text="Baixo">
      <formula>NOT(ISERROR(SEARCH("Baixo",Q75)))</formula>
    </cfRule>
    <cfRule type="containsText" dxfId="1324" priority="8537" operator="containsText" text="Médio">
      <formula>NOT(ISERROR(SEARCH("Médio",Q75)))</formula>
    </cfRule>
    <cfRule type="containsText" dxfId="1323" priority="8271" operator="containsText" text="Médio">
      <formula>NOT(ISERROR(SEARCH("Médio",Q75)))</formula>
    </cfRule>
    <cfRule type="containsText" dxfId="1322" priority="9111" operator="containsText" text="Médio">
      <formula>NOT(ISERROR(SEARCH("Médio",Q75)))</formula>
    </cfRule>
    <cfRule type="containsText" dxfId="1321" priority="8538" operator="containsText" text="Alto">
      <formula>NOT(ISERROR(SEARCH("Alto",Q75)))</formula>
    </cfRule>
    <cfRule type="containsText" dxfId="1320" priority="8543" operator="containsText" text="Baixo">
      <formula>NOT(ISERROR(SEARCH("Baixo",Q75)))</formula>
    </cfRule>
    <cfRule type="containsText" dxfId="1319" priority="9377" operator="containsText" text="Médio">
      <formula>NOT(ISERROR(SEARCH("Médio",Q75)))</formula>
    </cfRule>
    <cfRule type="containsText" dxfId="1318" priority="8544" operator="containsText" text="Médio">
      <formula>NOT(ISERROR(SEARCH("Médio",Q75)))</formula>
    </cfRule>
    <cfRule type="containsText" dxfId="1317" priority="8270" operator="containsText" text="Baixo">
      <formula>NOT(ISERROR(SEARCH("Baixo",Q75)))</formula>
    </cfRule>
    <cfRule type="containsText" dxfId="1316" priority="8265" operator="containsText" text="Alto">
      <formula>NOT(ISERROR(SEARCH("Alto",Q75)))</formula>
    </cfRule>
    <cfRule type="containsText" dxfId="1315" priority="8342" operator="containsText" text="Alto">
      <formula>NOT(ISERROR(SEARCH("Alto",Q75)))</formula>
    </cfRule>
    <cfRule type="containsText" dxfId="1314" priority="8545" operator="containsText" text="Alto">
      <formula>NOT(ISERROR(SEARCH("Alto",Q75)))</formula>
    </cfRule>
    <cfRule type="containsText" dxfId="1313" priority="8629" operator="containsText" text="Alto">
      <formula>NOT(ISERROR(SEARCH("Alto",Q75)))</formula>
    </cfRule>
    <cfRule type="containsText" dxfId="1312" priority="8264" operator="containsText" text="Médio">
      <formula>NOT(ISERROR(SEARCH("Médio",Q75)))</formula>
    </cfRule>
    <cfRule type="containsText" dxfId="1311" priority="8341" operator="containsText" text="Médio">
      <formula>NOT(ISERROR(SEARCH("Médio",Q75)))</formula>
    </cfRule>
    <cfRule type="containsText" dxfId="1310" priority="8263" operator="containsText" text="Baixo">
      <formula>NOT(ISERROR(SEARCH("Baixo",Q75)))</formula>
    </cfRule>
    <cfRule type="containsText" dxfId="1309" priority="8628" operator="containsText" text="Médio">
      <formula>NOT(ISERROR(SEARCH("Médio",Q75)))</formula>
    </cfRule>
    <cfRule type="containsText" dxfId="1308" priority="8627" operator="containsText" text="Baixo">
      <formula>NOT(ISERROR(SEARCH("Baixo",Q75)))</formula>
    </cfRule>
    <cfRule type="containsText" dxfId="1307" priority="8622" operator="containsText" text="Alto">
      <formula>NOT(ISERROR(SEARCH("Alto",Q75)))</formula>
    </cfRule>
    <cfRule type="containsText" dxfId="1306" priority="8754" operator="containsText" text="Médio">
      <formula>NOT(ISERROR(SEARCH("Médio",Q75)))</formula>
    </cfRule>
    <cfRule type="containsText" dxfId="1305" priority="8258" operator="containsText" text="Alto">
      <formula>NOT(ISERROR(SEARCH("Alto",Q75)))</formula>
    </cfRule>
    <cfRule type="containsText" dxfId="1304" priority="8257" operator="containsText" text="Médio">
      <formula>NOT(ISERROR(SEARCH("Médio",Q75)))</formula>
    </cfRule>
    <cfRule type="containsText" dxfId="1303" priority="8550" operator="containsText" text="Baixo">
      <formula>NOT(ISERROR(SEARCH("Baixo",Q75)))</formula>
    </cfRule>
    <cfRule type="containsText" dxfId="1302" priority="8355" operator="containsText" text="Médio">
      <formula>NOT(ISERROR(SEARCH("Médio",Q75)))</formula>
    </cfRule>
    <cfRule type="containsText" dxfId="1301" priority="8551" operator="containsText" text="Médio">
      <formula>NOT(ISERROR(SEARCH("Médio",Q75)))</formula>
    </cfRule>
    <cfRule type="containsText" dxfId="1300" priority="8755" operator="containsText" text="Alto">
      <formula>NOT(ISERROR(SEARCH("Alto",Q75)))</formula>
    </cfRule>
    <cfRule type="containsText" dxfId="1299" priority="8552" operator="containsText" text="Alto">
      <formula>NOT(ISERROR(SEARCH("Alto",Q75)))</formula>
    </cfRule>
    <cfRule type="containsText" dxfId="1298" priority="8356" operator="containsText" text="Alto">
      <formula>NOT(ISERROR(SEARCH("Alto",Q75)))</formula>
    </cfRule>
    <cfRule type="containsText" dxfId="1297" priority="8621" operator="containsText" text="Médio">
      <formula>NOT(ISERROR(SEARCH("Médio",Q75)))</formula>
    </cfRule>
    <cfRule type="containsText" dxfId="1296" priority="8620" operator="containsText" text="Baixo">
      <formula>NOT(ISERROR(SEARCH("Baixo",Q75)))</formula>
    </cfRule>
    <cfRule type="containsText" dxfId="1295" priority="8615" operator="containsText" text="Alto">
      <formula>NOT(ISERROR(SEARCH("Alto",Q75)))</formula>
    </cfRule>
    <cfRule type="containsText" dxfId="1294" priority="8614" operator="containsText" text="Médio">
      <formula>NOT(ISERROR(SEARCH("Médio",Q75)))</formula>
    </cfRule>
    <cfRule type="containsText" dxfId="1293" priority="8361" operator="containsText" text="Baixo">
      <formula>NOT(ISERROR(SEARCH("Baixo",Q75)))</formula>
    </cfRule>
    <cfRule type="containsText" dxfId="1292" priority="8565" operator="containsText" text="Médio">
      <formula>NOT(ISERROR(SEARCH("Médio",Q75)))</formula>
    </cfRule>
    <cfRule type="containsText" dxfId="1291" priority="8566" operator="containsText" text="Alto">
      <formula>NOT(ISERROR(SEARCH("Alto",Q75)))</formula>
    </cfRule>
    <cfRule type="containsText" dxfId="1290" priority="8586" operator="containsText" text="Médio">
      <formula>NOT(ISERROR(SEARCH("Médio",Q75)))</formula>
    </cfRule>
    <cfRule type="containsText" dxfId="1289" priority="8908" operator="containsText" text="Médio">
      <formula>NOT(ISERROR(SEARCH("Médio",Q75)))</formula>
    </cfRule>
    <cfRule type="containsText" dxfId="1288" priority="8362" operator="containsText" text="Médio">
      <formula>NOT(ISERROR(SEARCH("Médio",Q75)))</formula>
    </cfRule>
    <cfRule type="containsText" dxfId="1287" priority="8909" operator="containsText" text="Alto">
      <formula>NOT(ISERROR(SEARCH("Alto",Q75)))</formula>
    </cfRule>
    <cfRule type="containsText" dxfId="1286" priority="8363" operator="containsText" text="Alto">
      <formula>NOT(ISERROR(SEARCH("Alto",Q75)))</formula>
    </cfRule>
    <cfRule type="containsText" dxfId="1285" priority="9294" operator="containsText" text="Alto">
      <formula>NOT(ISERROR(SEARCH("Alto",Q75)))</formula>
    </cfRule>
    <cfRule type="containsText" dxfId="1284" priority="8678" operator="containsText" text="Alto">
      <formula>NOT(ISERROR(SEARCH("Alto",Q75)))</formula>
    </cfRule>
    <cfRule type="containsText" dxfId="1283" priority="8390" operator="containsText" text="Médio">
      <formula>NOT(ISERROR(SEARCH("Médio",Q75)))</formula>
    </cfRule>
    <cfRule type="containsText" dxfId="1282" priority="8132" operator="containsText" text="Alto">
      <formula>NOT(ISERROR(SEARCH("Alto",Q75)))</formula>
    </cfRule>
    <cfRule type="containsText" dxfId="1281" priority="8131" operator="containsText" text="Médio">
      <formula>NOT(ISERROR(SEARCH("Médio",Q75)))</formula>
    </cfRule>
    <cfRule type="containsText" dxfId="1280" priority="8677" operator="containsText" text="Médio">
      <formula>NOT(ISERROR(SEARCH("Médio",Q75)))</formula>
    </cfRule>
    <cfRule type="containsText" dxfId="1279" priority="8936" operator="containsText" text="Médio">
      <formula>NOT(ISERROR(SEARCH("Médio",Q75)))</formula>
    </cfRule>
    <cfRule type="containsText" dxfId="1278" priority="8937" operator="containsText" text="Alto">
      <formula>NOT(ISERROR(SEARCH("Alto",Q75)))</formula>
    </cfRule>
    <cfRule type="containsText" dxfId="1277" priority="8237" operator="containsText" text="Alto">
      <formula>NOT(ISERROR(SEARCH("Alto",Q75)))</formula>
    </cfRule>
    <cfRule type="containsText" dxfId="1276" priority="8236" operator="containsText" text="Médio">
      <formula>NOT(ISERROR(SEARCH("Médio",Q75)))</formula>
    </cfRule>
    <cfRule type="containsText" dxfId="1275" priority="8608" operator="containsText" text="Alto">
      <formula>NOT(ISERROR(SEARCH("Alto",Q75)))</formula>
    </cfRule>
    <cfRule type="containsText" dxfId="1274" priority="9293" operator="containsText" text="Médio">
      <formula>NOT(ISERROR(SEARCH("Médio",Q75)))</formula>
    </cfRule>
    <cfRule type="containsText" dxfId="1273" priority="8509" operator="containsText" text="Médio">
      <formula>NOT(ISERROR(SEARCH("Médio",Q75)))</formula>
    </cfRule>
    <cfRule type="containsText" dxfId="1272" priority="8607" operator="containsText" text="Médio">
      <formula>NOT(ISERROR(SEARCH("Médio",Q75)))</formula>
    </cfRule>
    <cfRule type="containsText" dxfId="1271" priority="8235" operator="containsText" text="Baixo">
      <formula>NOT(ISERROR(SEARCH("Baixo",Q75)))</formula>
    </cfRule>
    <cfRule type="containsText" dxfId="1270" priority="8328" operator="containsText" text="Alto">
      <formula>NOT(ISERROR(SEARCH("Alto",Q75)))</formula>
    </cfRule>
    <cfRule type="containsText" dxfId="1269" priority="8391" operator="containsText" text="Alto">
      <formula>NOT(ISERROR(SEARCH("Alto",Q75)))</formula>
    </cfRule>
    <cfRule type="containsText" dxfId="1268" priority="9378" operator="containsText" text="Alto">
      <formula>NOT(ISERROR(SEARCH("Alto",Q75)))</formula>
    </cfRule>
    <cfRule type="containsText" dxfId="1267" priority="8327" operator="containsText" text="Médio">
      <formula>NOT(ISERROR(SEARCH("Médio",Q75)))</formula>
    </cfRule>
    <cfRule type="containsText" dxfId="1266" priority="8230" operator="containsText" text="Alto">
      <formula>NOT(ISERROR(SEARCH("Alto",Q75)))</formula>
    </cfRule>
    <cfRule type="containsText" dxfId="1265" priority="8229" operator="containsText" text="Médio">
      <formula>NOT(ISERROR(SEARCH("Médio",Q75)))</formula>
    </cfRule>
    <cfRule type="containsText" dxfId="1264" priority="9112" operator="containsText" text="Alto">
      <formula>NOT(ISERROR(SEARCH("Alto",Q75)))</formula>
    </cfRule>
    <cfRule type="containsText" dxfId="1263" priority="8824" operator="containsText" text="Médio">
      <formula>NOT(ISERROR(SEARCH("Médio",Q75)))</formula>
    </cfRule>
    <cfRule type="containsText" dxfId="1262" priority="8957" operator="containsText" text="Médio">
      <formula>NOT(ISERROR(SEARCH("Médio",Q75)))</formula>
    </cfRule>
    <cfRule type="containsText" dxfId="1261" priority="8958" operator="containsText" text="Alto">
      <formula>NOT(ISERROR(SEARCH("Alto",Q75)))</formula>
    </cfRule>
    <cfRule type="containsText" dxfId="1260" priority="9146" operator="containsText" text="Médio">
      <formula>NOT(ISERROR(SEARCH("Médio",Q75)))</formula>
    </cfRule>
    <cfRule type="containsText" dxfId="1259" priority="9147" operator="containsText" text="Alto">
      <formula>NOT(ISERROR(SEARCH("Alto",Q75)))</formula>
    </cfRule>
    <cfRule type="containsText" dxfId="1258" priority="8326" operator="containsText" text="Baixo">
      <formula>NOT(ISERROR(SEARCH("Baixo",Q75)))</formula>
    </cfRule>
    <cfRule type="containsText" dxfId="1257" priority="8404" operator="containsText" text="Médio">
      <formula>NOT(ISERROR(SEARCH("Médio",Q75)))</formula>
    </cfRule>
    <cfRule type="containsText" dxfId="1256" priority="8971" operator="containsText" text="Médio">
      <formula>NOT(ISERROR(SEARCH("Médio",Q75)))</formula>
    </cfRule>
    <cfRule type="containsText" dxfId="1255" priority="8972" operator="containsText" text="Alto">
      <formula>NOT(ISERROR(SEARCH("Alto",Q75)))</formula>
    </cfRule>
    <cfRule type="containsText" dxfId="1254" priority="8825" operator="containsText" text="Alto">
      <formula>NOT(ISERROR(SEARCH("Alto",Q75)))</formula>
    </cfRule>
    <cfRule type="containsText" dxfId="1253" priority="8405" operator="containsText" text="Alto">
      <formula>NOT(ISERROR(SEARCH("Alto",Q75)))</formula>
    </cfRule>
    <cfRule type="containsText" dxfId="1252" priority="8321" operator="containsText" text="Alto">
      <formula>NOT(ISERROR(SEARCH("Alto",Q75)))</formula>
    </cfRule>
    <cfRule type="containsText" dxfId="1251" priority="8712" operator="containsText" text="Médio">
      <formula>NOT(ISERROR(SEARCH("Médio",Q75)))</formula>
    </cfRule>
    <cfRule type="containsText" dxfId="1250" priority="8209" operator="containsText" text="Alto">
      <formula>NOT(ISERROR(SEARCH("Alto",Q75)))</formula>
    </cfRule>
    <cfRule type="containsText" dxfId="1249" priority="8208" operator="containsText" text="Médio">
      <formula>NOT(ISERROR(SEARCH("Médio",Q75)))</formula>
    </cfRule>
    <cfRule type="containsText" dxfId="1248" priority="8713" operator="containsText" text="Alto">
      <formula>NOT(ISERROR(SEARCH("Alto",Q75)))</formula>
    </cfRule>
    <cfRule type="containsText" dxfId="1247" priority="8985" operator="containsText" text="Médio">
      <formula>NOT(ISERROR(SEARCH("Médio",Q75)))</formula>
    </cfRule>
    <cfRule type="containsText" dxfId="1246" priority="8986" operator="containsText" text="Alto">
      <formula>NOT(ISERROR(SEARCH("Alto",Q75)))</formula>
    </cfRule>
    <cfRule type="containsText" dxfId="1245" priority="8410" operator="containsText" text="Baixo">
      <formula>NOT(ISERROR(SEARCH("Baixo",Q75)))</formula>
    </cfRule>
    <cfRule type="containsText" dxfId="1244" priority="8852" operator="containsText" text="Médio">
      <formula>NOT(ISERROR(SEARCH("Médio",Q75)))</formula>
    </cfRule>
    <cfRule type="containsText" dxfId="1243" priority="8853" operator="containsText" text="Alto">
      <formula>NOT(ISERROR(SEARCH("Alto",Q75)))</formula>
    </cfRule>
    <cfRule type="containsText" dxfId="1242" priority="8782" operator="containsText" text="Médio">
      <formula>NOT(ISERROR(SEARCH("Médio",Q75)))</formula>
    </cfRule>
    <cfRule type="containsText" dxfId="1241" priority="8411" operator="containsText" text="Médio">
      <formula>NOT(ISERROR(SEARCH("Médio",Q75)))</formula>
    </cfRule>
    <cfRule type="containsText" dxfId="1240" priority="8873" operator="containsText" text="Médio">
      <formula>NOT(ISERROR(SEARCH("Médio",Q75)))</formula>
    </cfRule>
    <cfRule type="containsText" dxfId="1239" priority="8874" operator="containsText" text="Alto">
      <formula>NOT(ISERROR(SEARCH("Alto",Q75)))</formula>
    </cfRule>
    <cfRule type="containsText" dxfId="1238" priority="8320" operator="containsText" text="Médio">
      <formula>NOT(ISERROR(SEARCH("Médio",Q75)))</formula>
    </cfRule>
    <cfRule type="containsText" dxfId="1237" priority="8587" operator="containsText" text="Alto">
      <formula>NOT(ISERROR(SEARCH("Alto",Q75)))</formula>
    </cfRule>
    <cfRule type="containsText" dxfId="1236" priority="8783" operator="containsText" text="Alto">
      <formula>NOT(ISERROR(SEARCH("Alto",Q75)))</formula>
    </cfRule>
    <cfRule type="containsText" dxfId="1235" priority="8887" operator="containsText" text="Médio">
      <formula>NOT(ISERROR(SEARCH("Médio",Q75)))</formula>
    </cfRule>
    <cfRule type="containsText" dxfId="1234" priority="8888" operator="containsText" text="Alto">
      <formula>NOT(ISERROR(SEARCH("Alto",Q75)))</formula>
    </cfRule>
    <cfRule type="containsText" dxfId="1233" priority="8412" operator="containsText" text="Alto">
      <formula>NOT(ISERROR(SEARCH("Alto",Q75)))</formula>
    </cfRule>
  </conditionalFormatting>
  <conditionalFormatting sqref="Q75:R76">
    <cfRule type="containsText" dxfId="1232" priority="8662" operator="containsText" text="Baixo">
      <formula>NOT(ISERROR(SEARCH("Baixo",Q75)))</formula>
    </cfRule>
    <cfRule type="containsText" dxfId="1231" priority="8851" operator="containsText" text="Baixo">
      <formula>NOT(ISERROR(SEARCH("Baixo",Q75)))</formula>
    </cfRule>
    <cfRule type="containsText" dxfId="1230" priority="8886" operator="containsText" text="Baixo">
      <formula>NOT(ISERROR(SEARCH("Baixo",Q75)))</formula>
    </cfRule>
    <cfRule type="containsText" dxfId="1229" priority="8970" operator="containsText" text="Baixo">
      <formula>NOT(ISERROR(SEARCH("Baixo",Q75)))</formula>
    </cfRule>
    <cfRule type="containsText" dxfId="1228" priority="8872" operator="containsText" text="Baixo">
      <formula>NOT(ISERROR(SEARCH("Baixo",Q75)))</formula>
    </cfRule>
    <cfRule type="containsText" dxfId="1227" priority="8935" operator="containsText" text="Baixo">
      <formula>NOT(ISERROR(SEARCH("Baixo",Q75)))</formula>
    </cfRule>
    <cfRule type="containsText" dxfId="1226" priority="8956" operator="containsText" text="Baixo">
      <formula>NOT(ISERROR(SEARCH("Baixo",Q75)))</formula>
    </cfRule>
    <cfRule type="containsText" dxfId="1225" priority="9110" operator="containsText" text="Baixo">
      <formula>NOT(ISERROR(SEARCH("Baixo",Q75)))</formula>
    </cfRule>
    <cfRule type="containsText" dxfId="1224" priority="9096" operator="containsText" text="Baixo">
      <formula>NOT(ISERROR(SEARCH("Baixo",Q75)))</formula>
    </cfRule>
    <cfRule type="containsText" dxfId="1223" priority="8739" operator="containsText" text="Baixo">
      <formula>NOT(ISERROR(SEARCH("Baixo",Q75)))</formula>
    </cfRule>
    <cfRule type="containsText" dxfId="1222" priority="9026" operator="containsText" text="Baixo">
      <formula>NOT(ISERROR(SEARCH("Baixo",Q75)))</formula>
    </cfRule>
  </conditionalFormatting>
  <conditionalFormatting sqref="Q75:R78">
    <cfRule type="containsText" dxfId="1221" priority="9278" operator="containsText" text="Baixo">
      <formula>NOT(ISERROR(SEARCH("Baixo",Q75)))</formula>
    </cfRule>
    <cfRule type="containsText" dxfId="1220" priority="9362" operator="containsText" text="Baixo">
      <formula>NOT(ISERROR(SEARCH("Baixo",Q75)))</formula>
    </cfRule>
  </conditionalFormatting>
  <conditionalFormatting sqref="Q76:R76">
    <cfRule type="containsText" dxfId="1219" priority="8865" operator="containsText" text="Baixo">
      <formula>NOT(ISERROR(SEARCH("Baixo",Q76)))</formula>
    </cfRule>
    <cfRule type="containsText" dxfId="1218" priority="8866" operator="containsText" text="Médio">
      <formula>NOT(ISERROR(SEARCH("Médio",Q76)))</formula>
    </cfRule>
    <cfRule type="containsText" dxfId="1217" priority="8726" operator="containsText" text="Médio">
      <formula>NOT(ISERROR(SEARCH("Médio",Q76)))</formula>
    </cfRule>
    <cfRule type="containsText" dxfId="1216" priority="8727" operator="containsText" text="Alto">
      <formula>NOT(ISERROR(SEARCH("Alto",Q76)))</formula>
    </cfRule>
    <cfRule type="containsText" dxfId="1215" priority="8867" operator="containsText" text="Alto">
      <formula>NOT(ISERROR(SEARCH("Alto",Q76)))</formula>
    </cfRule>
    <cfRule type="containsText" dxfId="1214" priority="9034" operator="containsText" text="Médio">
      <formula>NOT(ISERROR(SEARCH("Médio",Q76)))</formula>
    </cfRule>
    <cfRule type="containsText" dxfId="1213" priority="8732" operator="containsText" text="Baixo">
      <formula>NOT(ISERROR(SEARCH("Baixo",Q76)))</formula>
    </cfRule>
    <cfRule type="containsText" dxfId="1212" priority="9370" operator="containsText" text="Médio">
      <formula>NOT(ISERROR(SEARCH("Médio",Q76)))</formula>
    </cfRule>
    <cfRule type="containsText" dxfId="1211" priority="8733" operator="containsText" text="Médio">
      <formula>NOT(ISERROR(SEARCH("Médio",Q76)))</formula>
    </cfRule>
    <cfRule type="containsText" dxfId="1210" priority="8734" operator="containsText" text="Alto">
      <formula>NOT(ISERROR(SEARCH("Alto",Q76)))</formula>
    </cfRule>
    <cfRule type="containsText" dxfId="1209" priority="9371" operator="containsText" text="Alto">
      <formula>NOT(ISERROR(SEARCH("Alto",Q76)))</formula>
    </cfRule>
    <cfRule type="containsText" dxfId="1208" priority="8880" operator="containsText" text="Médio">
      <formula>NOT(ISERROR(SEARCH("Médio",Q76)))</formula>
    </cfRule>
    <cfRule type="containsText" dxfId="1207" priority="8881" operator="containsText" text="Alto">
      <formula>NOT(ISERROR(SEARCH("Alto",Q76)))</formula>
    </cfRule>
    <cfRule type="containsText" dxfId="1206" priority="9047" operator="containsText" text="Baixo">
      <formula>NOT(ISERROR(SEARCH("Baixo",Q76)))</formula>
    </cfRule>
    <cfRule type="containsText" dxfId="1205" priority="9448" operator="containsText" text="Alto">
      <formula>NOT(ISERROR(SEARCH("Alto",Q76)))</formula>
    </cfRule>
    <cfRule type="containsText" dxfId="1204" priority="8747" operator="containsText" text="Médio">
      <formula>NOT(ISERROR(SEARCH("Médio",Q76)))</formula>
    </cfRule>
    <cfRule type="containsText" dxfId="1203" priority="8748" operator="containsText" text="Alto">
      <formula>NOT(ISERROR(SEARCH("Alto",Q76)))</formula>
    </cfRule>
    <cfRule type="containsText" dxfId="1202" priority="9048" operator="containsText" text="Médio">
      <formula>NOT(ISERROR(SEARCH("Médio",Q76)))</formula>
    </cfRule>
    <cfRule type="containsText" dxfId="1201" priority="9447" operator="containsText" text="Médio">
      <formula>NOT(ISERROR(SEARCH("Médio",Q76)))</formula>
    </cfRule>
    <cfRule type="containsText" dxfId="1200" priority="8797" operator="containsText" text="Alto">
      <formula>NOT(ISERROR(SEARCH("Alto",Q76)))</formula>
    </cfRule>
    <cfRule type="containsText" dxfId="1199" priority="8768" operator="containsText" text="Médio">
      <formula>NOT(ISERROR(SEARCH("Médio",Q76)))</formula>
    </cfRule>
    <cfRule type="containsText" dxfId="1198" priority="8811" operator="containsText" text="Alto">
      <formula>NOT(ISERROR(SEARCH("Alto",Q76)))</formula>
    </cfRule>
    <cfRule type="containsText" dxfId="1197" priority="8894" operator="containsText" text="Médio">
      <formula>NOT(ISERROR(SEARCH("Médio",Q76)))</formula>
    </cfRule>
    <cfRule type="containsText" dxfId="1196" priority="8929" operator="containsText" text="Médio">
      <formula>NOT(ISERROR(SEARCH("Médio",Q76)))</formula>
    </cfRule>
    <cfRule type="containsText" dxfId="1195" priority="8769" operator="containsText" text="Alto">
      <formula>NOT(ISERROR(SEARCH("Alto",Q76)))</formula>
    </cfRule>
    <cfRule type="containsText" dxfId="1194" priority="8930" operator="containsText" text="Alto">
      <formula>NOT(ISERROR(SEARCH("Alto",Q76)))</formula>
    </cfRule>
    <cfRule type="containsText" dxfId="1193" priority="8943" operator="containsText" text="Médio">
      <formula>NOT(ISERROR(SEARCH("Médio",Q76)))</formula>
    </cfRule>
    <cfRule type="containsText" dxfId="1192" priority="9049" operator="containsText" text="Alto">
      <formula>NOT(ISERROR(SEARCH("Alto",Q76)))</formula>
    </cfRule>
    <cfRule type="containsText" dxfId="1191" priority="8944" operator="containsText" text="Alto">
      <formula>NOT(ISERROR(SEARCH("Alto",Q76)))</formula>
    </cfRule>
    <cfRule type="containsText" dxfId="1190" priority="8774" operator="containsText" text="Baixo">
      <formula>NOT(ISERROR(SEARCH("Baixo",Q76)))</formula>
    </cfRule>
    <cfRule type="containsText" dxfId="1189" priority="8796" operator="containsText" text="Médio">
      <formula>NOT(ISERROR(SEARCH("Médio",Q76)))</formula>
    </cfRule>
    <cfRule type="containsText" dxfId="1188" priority="8949" operator="containsText" text="Baixo">
      <formula>NOT(ISERROR(SEARCH("Baixo",Q76)))</formula>
    </cfRule>
    <cfRule type="containsText" dxfId="1187" priority="8950" operator="containsText" text="Médio">
      <formula>NOT(ISERROR(SEARCH("Médio",Q76)))</formula>
    </cfRule>
    <cfRule type="containsText" dxfId="1186" priority="8895" operator="containsText" text="Alto">
      <formula>NOT(ISERROR(SEARCH("Alto",Q76)))</formula>
    </cfRule>
    <cfRule type="containsText" dxfId="1185" priority="8951" operator="containsText" text="Alto">
      <formula>NOT(ISERROR(SEARCH("Alto",Q76)))</formula>
    </cfRule>
    <cfRule type="containsText" dxfId="1184" priority="8900" operator="containsText" text="Baixo">
      <formula>NOT(ISERROR(SEARCH("Baixo",Q76)))</formula>
    </cfRule>
    <cfRule type="containsText" dxfId="1183" priority="8964" operator="containsText" text="Médio">
      <formula>NOT(ISERROR(SEARCH("Médio",Q76)))</formula>
    </cfRule>
    <cfRule type="containsText" dxfId="1182" priority="8775" operator="containsText" text="Médio">
      <formula>NOT(ISERROR(SEARCH("Médio",Q76)))</formula>
    </cfRule>
    <cfRule type="containsText" dxfId="1181" priority="8965" operator="containsText" text="Alto">
      <formula>NOT(ISERROR(SEARCH("Alto",Q76)))</formula>
    </cfRule>
    <cfRule type="containsText" dxfId="1180" priority="8901" operator="containsText" text="Médio">
      <formula>NOT(ISERROR(SEARCH("Médio",Q76)))</formula>
    </cfRule>
    <cfRule type="containsText" dxfId="1179" priority="8776" operator="containsText" text="Alto">
      <formula>NOT(ISERROR(SEARCH("Alto",Q76)))</formula>
    </cfRule>
    <cfRule type="containsText" dxfId="1178" priority="8978" operator="containsText" text="Médio">
      <formula>NOT(ISERROR(SEARCH("Médio",Q76)))</formula>
    </cfRule>
    <cfRule type="containsText" dxfId="1177" priority="8979" operator="containsText" text="Alto">
      <formula>NOT(ISERROR(SEARCH("Alto",Q76)))</formula>
    </cfRule>
    <cfRule type="containsText" dxfId="1176" priority="8902" operator="containsText" text="Alto">
      <formula>NOT(ISERROR(SEARCH("Alto",Q76)))</formula>
    </cfRule>
    <cfRule type="containsText" dxfId="1175" priority="8999" operator="containsText" text="Médio">
      <formula>NOT(ISERROR(SEARCH("Médio",Q76)))</formula>
    </cfRule>
    <cfRule type="containsText" dxfId="1174" priority="9005" operator="containsText" text="Baixo">
      <formula>NOT(ISERROR(SEARCH("Baixo",Q76)))</formula>
    </cfRule>
    <cfRule type="containsText" dxfId="1173" priority="9006" operator="containsText" text="Médio">
      <formula>NOT(ISERROR(SEARCH("Médio",Q76)))</formula>
    </cfRule>
    <cfRule type="containsText" dxfId="1172" priority="9007" operator="containsText" text="Alto">
      <formula>NOT(ISERROR(SEARCH("Alto",Q76)))</formula>
    </cfRule>
    <cfRule type="containsText" dxfId="1171" priority="9012" operator="containsText" text="Baixo">
      <formula>NOT(ISERROR(SEARCH("Baixo",Q76)))</formula>
    </cfRule>
    <cfRule type="containsText" dxfId="1170" priority="9013" operator="containsText" text="Médio">
      <formula>NOT(ISERROR(SEARCH("Médio",Q76)))</formula>
    </cfRule>
    <cfRule type="containsText" dxfId="1169" priority="9014" operator="containsText" text="Alto">
      <formula>NOT(ISERROR(SEARCH("Alto",Q76)))</formula>
    </cfRule>
    <cfRule type="containsText" dxfId="1168" priority="9517" operator="containsText" text="Médio">
      <formula>NOT(ISERROR(SEARCH("Médio",Q76)))</formula>
    </cfRule>
    <cfRule type="containsText" dxfId="1167" priority="9019" operator="containsText" text="Baixo">
      <formula>NOT(ISERROR(SEARCH("Baixo",Q76)))</formula>
    </cfRule>
    <cfRule type="containsText" dxfId="1166" priority="9518" operator="containsText" text="Alto">
      <formula>NOT(ISERROR(SEARCH("Alto",Q76)))</formula>
    </cfRule>
    <cfRule type="containsText" dxfId="1165" priority="9020" operator="containsText" text="Médio">
      <formula>NOT(ISERROR(SEARCH("Médio",Q76)))</formula>
    </cfRule>
    <cfRule type="containsText" dxfId="1164" priority="9021" operator="containsText" text="Alto">
      <formula>NOT(ISERROR(SEARCH("Alto",Q76)))</formula>
    </cfRule>
    <cfRule type="containsText" dxfId="1163" priority="8705" operator="containsText" text="Médio">
      <formula>NOT(ISERROR(SEARCH("Médio",Q76)))</formula>
    </cfRule>
    <cfRule type="containsText" dxfId="1162" priority="9069" operator="containsText" text="Médio">
      <formula>NOT(ISERROR(SEARCH("Médio",Q76)))</formula>
    </cfRule>
    <cfRule type="containsText" dxfId="1161" priority="9070" operator="containsText" text="Alto">
      <formula>NOT(ISERROR(SEARCH("Alto",Q76)))</formula>
    </cfRule>
    <cfRule type="containsText" dxfId="1160" priority="9075" operator="containsText" text="Baixo">
      <formula>NOT(ISERROR(SEARCH("Baixo",Q76)))</formula>
    </cfRule>
    <cfRule type="containsText" dxfId="1159" priority="9076" operator="containsText" text="Médio">
      <formula>NOT(ISERROR(SEARCH("Médio",Q76)))</formula>
    </cfRule>
    <cfRule type="containsText" dxfId="1158" priority="8816" operator="containsText" text="Baixo">
      <formula>NOT(ISERROR(SEARCH("Baixo",Q76)))</formula>
    </cfRule>
    <cfRule type="containsText" dxfId="1157" priority="9077" operator="containsText" text="Alto">
      <formula>NOT(ISERROR(SEARCH("Alto",Q76)))</formula>
    </cfRule>
    <cfRule type="containsText" dxfId="1156" priority="8802" operator="containsText" text="Baixo">
      <formula>NOT(ISERROR(SEARCH("Baixo",Q76)))</formula>
    </cfRule>
    <cfRule type="containsText" dxfId="1155" priority="9035" operator="containsText" text="Alto">
      <formula>NOT(ISERROR(SEARCH("Alto",Q76)))</formula>
    </cfRule>
    <cfRule type="containsText" dxfId="1154" priority="8803" operator="containsText" text="Médio">
      <formula>NOT(ISERROR(SEARCH("Médio",Q76)))</formula>
    </cfRule>
    <cfRule type="containsText" dxfId="1153" priority="9082" operator="containsText" text="Baixo">
      <formula>NOT(ISERROR(SEARCH("Baixo",Q76)))</formula>
    </cfRule>
    <cfRule type="containsText" dxfId="1152" priority="8706" operator="containsText" text="Alto">
      <formula>NOT(ISERROR(SEARCH("Alto",Q76)))</formula>
    </cfRule>
    <cfRule type="containsText" dxfId="1151" priority="8817" operator="containsText" text="Médio">
      <formula>NOT(ISERROR(SEARCH("Médio",Q76)))</formula>
    </cfRule>
    <cfRule type="containsText" dxfId="1150" priority="9083" operator="containsText" text="Médio">
      <formula>NOT(ISERROR(SEARCH("Médio",Q76)))</formula>
    </cfRule>
    <cfRule type="containsText" dxfId="1149" priority="9084" operator="containsText" text="Alto">
      <formula>NOT(ISERROR(SEARCH("Alto",Q76)))</formula>
    </cfRule>
    <cfRule type="containsText" dxfId="1148" priority="9040" operator="containsText" text="Baixo">
      <formula>NOT(ISERROR(SEARCH("Baixo",Q76)))</formula>
    </cfRule>
    <cfRule type="containsText" dxfId="1147" priority="9089" operator="containsText" text="Baixo">
      <formula>NOT(ISERROR(SEARCH("Baixo",Q76)))</formula>
    </cfRule>
    <cfRule type="containsText" dxfId="1146" priority="8804" operator="containsText" text="Alto">
      <formula>NOT(ISERROR(SEARCH("Alto",Q76)))</formula>
    </cfRule>
    <cfRule type="containsText" dxfId="1145" priority="8818" operator="containsText" text="Alto">
      <formula>NOT(ISERROR(SEARCH("Alto",Q76)))</formula>
    </cfRule>
    <cfRule type="containsText" dxfId="1144" priority="9118" operator="containsText" text="Médio">
      <formula>NOT(ISERROR(SEARCH("Médio",Q76)))</formula>
    </cfRule>
    <cfRule type="containsText" dxfId="1143" priority="9119" operator="containsText" text="Alto">
      <formula>NOT(ISERROR(SEARCH("Alto",Q76)))</formula>
    </cfRule>
    <cfRule type="containsText" dxfId="1142" priority="9000" operator="containsText" text="Alto">
      <formula>NOT(ISERROR(SEARCH("Alto",Q76)))</formula>
    </cfRule>
    <cfRule type="containsText" dxfId="1141" priority="9090" operator="containsText" text="Médio">
      <formula>NOT(ISERROR(SEARCH("Médio",Q76)))</formula>
    </cfRule>
    <cfRule type="containsText" dxfId="1140" priority="9139" operator="containsText" text="Médio">
      <formula>NOT(ISERROR(SEARCH("Médio",Q76)))</formula>
    </cfRule>
    <cfRule type="containsText" dxfId="1139" priority="9140" operator="containsText" text="Alto">
      <formula>NOT(ISERROR(SEARCH("Alto",Q76)))</formula>
    </cfRule>
    <cfRule type="containsText" dxfId="1138" priority="9091" operator="containsText" text="Alto">
      <formula>NOT(ISERROR(SEARCH("Alto",Q76)))</formula>
    </cfRule>
    <cfRule type="containsText" dxfId="1137" priority="9245" operator="containsText" text="Alto">
      <formula>NOT(ISERROR(SEARCH("Alto",Q76)))</formula>
    </cfRule>
    <cfRule type="containsText" dxfId="1136" priority="8809" operator="containsText" text="Baixo">
      <formula>NOT(ISERROR(SEARCH("Baixo",Q76)))</formula>
    </cfRule>
    <cfRule type="containsText" dxfId="1135" priority="9041" operator="containsText" text="Médio">
      <formula>NOT(ISERROR(SEARCH("Médio",Q76)))</formula>
    </cfRule>
    <cfRule type="containsText" dxfId="1134" priority="9042" operator="containsText" text="Alto">
      <formula>NOT(ISERROR(SEARCH("Alto",Q76)))</formula>
    </cfRule>
    <cfRule type="containsText" dxfId="1133" priority="8671" operator="containsText" text="Alto">
      <formula>NOT(ISERROR(SEARCH("Alto",Q76)))</formula>
    </cfRule>
    <cfRule type="containsText" dxfId="1132" priority="9174" operator="containsText" text="Médio">
      <formula>NOT(ISERROR(SEARCH("Médio",Q76)))</formula>
    </cfRule>
    <cfRule type="containsText" dxfId="1131" priority="9175" operator="containsText" text="Alto">
      <formula>NOT(ISERROR(SEARCH("Alto",Q76)))</formula>
    </cfRule>
    <cfRule type="containsText" dxfId="1130" priority="9244" operator="containsText" text="Médio">
      <formula>NOT(ISERROR(SEARCH("Médio",Q76)))</formula>
    </cfRule>
    <cfRule type="containsText" dxfId="1129" priority="9104" operator="containsText" text="Médio">
      <formula>NOT(ISERROR(SEARCH("Médio",Q76)))</formula>
    </cfRule>
    <cfRule type="containsText" dxfId="1128" priority="9216" operator="containsText" text="Médio">
      <formula>NOT(ISERROR(SEARCH("Médio",Q76)))</formula>
    </cfRule>
    <cfRule type="containsText" dxfId="1127" priority="9217" operator="containsText" text="Alto">
      <formula>NOT(ISERROR(SEARCH("Alto",Q76)))</formula>
    </cfRule>
    <cfRule type="containsText" dxfId="1126" priority="8810" operator="containsText" text="Médio">
      <formula>NOT(ISERROR(SEARCH("Médio",Q76)))</formula>
    </cfRule>
    <cfRule type="containsText" dxfId="1125" priority="8670" operator="containsText" text="Médio">
      <formula>NOT(ISERROR(SEARCH("Médio",Q76)))</formula>
    </cfRule>
    <cfRule type="containsText" dxfId="1124" priority="8845" operator="containsText" text="Médio">
      <formula>NOT(ISERROR(SEARCH("Médio",Q76)))</formula>
    </cfRule>
    <cfRule type="containsText" dxfId="1123" priority="8846" operator="containsText" text="Alto">
      <formula>NOT(ISERROR(SEARCH("Alto",Q76)))</formula>
    </cfRule>
    <cfRule type="containsText" dxfId="1122" priority="9287" operator="containsText" text="Alto">
      <formula>NOT(ISERROR(SEARCH("Alto",Q76)))</formula>
    </cfRule>
    <cfRule type="containsText" dxfId="1121" priority="9105" operator="containsText" text="Alto">
      <formula>NOT(ISERROR(SEARCH("Alto",Q76)))</formula>
    </cfRule>
    <cfRule type="containsText" dxfId="1120" priority="8859" operator="containsText" text="Médio">
      <formula>NOT(ISERROR(SEARCH("Médio",Q76)))</formula>
    </cfRule>
    <cfRule type="containsText" dxfId="1119" priority="8860" operator="containsText" text="Alto">
      <formula>NOT(ISERROR(SEARCH("Alto",Q76)))</formula>
    </cfRule>
    <cfRule type="containsText" dxfId="1118" priority="9286" operator="containsText" text="Médio">
      <formula>NOT(ISERROR(SEARCH("Médio",Q76)))</formula>
    </cfRule>
  </conditionalFormatting>
  <conditionalFormatting sqref="Q76:R78">
    <cfRule type="containsText" dxfId="1117" priority="9439" operator="containsText" text="Baixo">
      <formula>NOT(ISERROR(SEARCH("Baixo",Q76)))</formula>
    </cfRule>
    <cfRule type="containsText" dxfId="1116" priority="9236" operator="containsText" text="Baixo">
      <formula>NOT(ISERROR(SEARCH("Baixo",Q76)))</formula>
    </cfRule>
    <cfRule type="containsText" dxfId="1115" priority="9208" operator="containsText" text="Baixo">
      <formula>NOT(ISERROR(SEARCH("Baixo",Q76)))</formula>
    </cfRule>
    <cfRule type="containsText" dxfId="1114" priority="9166" operator="containsText" text="Baixo">
      <formula>NOT(ISERROR(SEARCH("Baixo",Q76)))</formula>
    </cfRule>
    <cfRule type="containsText" dxfId="1113" priority="9509" operator="containsText" text="Baixo">
      <formula>NOT(ISERROR(SEARCH("Baixo",Q76)))</formula>
    </cfRule>
  </conditionalFormatting>
  <conditionalFormatting sqref="Q77:R77">
    <cfRule type="containsText" dxfId="1112" priority="9308" operator="containsText" text="Alto">
      <formula>NOT(ISERROR(SEARCH("Alto",Q77)))</formula>
    </cfRule>
    <cfRule type="containsText" dxfId="1111" priority="9307" operator="containsText" text="Médio">
      <formula>NOT(ISERROR(SEARCH("Médio",Q77)))</formula>
    </cfRule>
    <cfRule type="containsText" dxfId="1110" priority="9238" operator="containsText" text="Alto">
      <formula>NOT(ISERROR(SEARCH("Alto",Q77)))</formula>
    </cfRule>
    <cfRule type="containsText" dxfId="1109" priority="9482" operator="containsText" text="Médio">
      <formula>NOT(ISERROR(SEARCH("Médio",Q77)))</formula>
    </cfRule>
    <cfRule type="containsText" dxfId="1108" priority="9483" operator="containsText" text="Alto">
      <formula>NOT(ISERROR(SEARCH("Alto",Q77)))</formula>
    </cfRule>
    <cfRule type="containsText" dxfId="1107" priority="9343" operator="containsText" text="Alto">
      <formula>NOT(ISERROR(SEARCH("Alto",Q77)))</formula>
    </cfRule>
    <cfRule type="containsText" dxfId="1106" priority="9328" operator="containsText" text="Médio">
      <formula>NOT(ISERROR(SEARCH("Médio",Q77)))</formula>
    </cfRule>
    <cfRule type="containsText" dxfId="1105" priority="9280" operator="containsText" text="Alto">
      <formula>NOT(ISERROR(SEARCH("Alto",Q77)))</formula>
    </cfRule>
    <cfRule type="containsText" dxfId="1104" priority="9279" operator="containsText" text="Médio">
      <formula>NOT(ISERROR(SEARCH("Médio",Q77)))</formula>
    </cfRule>
    <cfRule type="containsText" dxfId="1103" priority="9510" operator="containsText" text="Médio">
      <formula>NOT(ISERROR(SEARCH("Médio",Q77)))</formula>
    </cfRule>
    <cfRule type="containsText" dxfId="1102" priority="9441" operator="containsText" text="Alto">
      <formula>NOT(ISERROR(SEARCH("Alto",Q77)))</formula>
    </cfRule>
    <cfRule type="containsText" dxfId="1101" priority="9329" operator="containsText" text="Alto">
      <formula>NOT(ISERROR(SEARCH("Alto",Q77)))</formula>
    </cfRule>
    <cfRule type="containsText" dxfId="1100" priority="9511" operator="containsText" text="Alto">
      <formula>NOT(ISERROR(SEARCH("Alto",Q77)))</formula>
    </cfRule>
    <cfRule type="containsText" dxfId="1099" priority="9391" operator="containsText" text="Médio">
      <formula>NOT(ISERROR(SEARCH("Médio",Q77)))</formula>
    </cfRule>
    <cfRule type="containsText" dxfId="1098" priority="9392" operator="containsText" text="Alto">
      <formula>NOT(ISERROR(SEARCH("Alto",Q77)))</formula>
    </cfRule>
    <cfRule type="containsText" dxfId="1097" priority="9132" operator="containsText" text="Médio">
      <formula>NOT(ISERROR(SEARCH("Médio",Q77)))</formula>
    </cfRule>
    <cfRule type="containsText" dxfId="1096" priority="9412" operator="containsText" text="Médio">
      <formula>NOT(ISERROR(SEARCH("Médio",Q77)))</formula>
    </cfRule>
    <cfRule type="containsText" dxfId="1095" priority="9133" operator="containsText" text="Alto">
      <formula>NOT(ISERROR(SEARCH("Alto",Q77)))</formula>
    </cfRule>
    <cfRule type="containsText" dxfId="1094" priority="9413" operator="containsText" text="Alto">
      <formula>NOT(ISERROR(SEARCH("Alto",Q77)))</formula>
    </cfRule>
    <cfRule type="containsText" dxfId="1093" priority="9195" operator="containsText" text="Médio">
      <formula>NOT(ISERROR(SEARCH("Médio",Q77)))</formula>
    </cfRule>
    <cfRule type="containsText" dxfId="1092" priority="9427" operator="containsText" text="Alto">
      <formula>NOT(ISERROR(SEARCH("Alto",Q77)))</formula>
    </cfRule>
    <cfRule type="containsText" dxfId="1091" priority="9567" operator="containsText" text="Alto">
      <formula>NOT(ISERROR(SEARCH("Alto",Q77)))</formula>
    </cfRule>
    <cfRule type="containsText" dxfId="1090" priority="9566" operator="containsText" text="Médio">
      <formula>NOT(ISERROR(SEARCH("Médio",Q77)))</formula>
    </cfRule>
    <cfRule type="containsText" dxfId="1089" priority="9440" operator="containsText" text="Médio">
      <formula>NOT(ISERROR(SEARCH("Médio",Q77)))</formula>
    </cfRule>
    <cfRule type="containsText" dxfId="1088" priority="9364" operator="containsText" text="Alto">
      <formula>NOT(ISERROR(SEARCH("Alto",Q77)))</formula>
    </cfRule>
    <cfRule type="containsText" dxfId="1087" priority="9209" operator="containsText" text="Médio">
      <formula>NOT(ISERROR(SEARCH("Médio",Q77)))</formula>
    </cfRule>
    <cfRule type="containsText" dxfId="1086" priority="9210" operator="containsText" text="Alto">
      <formula>NOT(ISERROR(SEARCH("Alto",Q77)))</formula>
    </cfRule>
    <cfRule type="containsText" dxfId="1085" priority="9553" operator="containsText" text="Alto">
      <formula>NOT(ISERROR(SEARCH("Alto",Q77)))</formula>
    </cfRule>
    <cfRule type="containsText" dxfId="1084" priority="9426" operator="containsText" text="Médio">
      <formula>NOT(ISERROR(SEARCH("Médio",Q77)))</formula>
    </cfRule>
    <cfRule type="containsText" dxfId="1083" priority="9167" operator="containsText" text="Médio">
      <formula>NOT(ISERROR(SEARCH("Médio",Q77)))</formula>
    </cfRule>
    <cfRule type="containsText" dxfId="1082" priority="9552" operator="containsText" text="Médio">
      <formula>NOT(ISERROR(SEARCH("Médio",Q77)))</formula>
    </cfRule>
    <cfRule type="containsText" dxfId="1081" priority="9342" operator="containsText" text="Médio">
      <formula>NOT(ISERROR(SEARCH("Médio",Q77)))</formula>
    </cfRule>
    <cfRule type="containsText" dxfId="1080" priority="9168" operator="containsText" text="Alto">
      <formula>NOT(ISERROR(SEARCH("Alto",Q77)))</formula>
    </cfRule>
    <cfRule type="containsText" dxfId="1079" priority="9363" operator="containsText" text="Médio">
      <formula>NOT(ISERROR(SEARCH("Médio",Q77)))</formula>
    </cfRule>
    <cfRule type="containsText" dxfId="1078" priority="9196" operator="containsText" text="Alto">
      <formula>NOT(ISERROR(SEARCH("Alto",Q77)))</formula>
    </cfRule>
    <cfRule type="containsText" dxfId="1077" priority="9237" operator="containsText" text="Médio">
      <formula>NOT(ISERROR(SEARCH("Médio",Q77)))</formula>
    </cfRule>
  </conditionalFormatting>
  <conditionalFormatting sqref="Q77:R78">
    <cfRule type="containsText" dxfId="1076" priority="9306" operator="containsText" text="Baixo">
      <formula>NOT(ISERROR(SEARCH("Baixo",Q77)))</formula>
    </cfRule>
    <cfRule type="containsText" dxfId="1075" priority="9425" operator="containsText" text="Baixo">
      <formula>NOT(ISERROR(SEARCH("Baixo",Q77)))</formula>
    </cfRule>
    <cfRule type="containsText" dxfId="1074" priority="9390" operator="containsText" text="Baixo">
      <formula>NOT(ISERROR(SEARCH("Baixo",Q77)))</formula>
    </cfRule>
    <cfRule type="containsText" dxfId="1073" priority="9411" operator="containsText" text="Baixo">
      <formula>NOT(ISERROR(SEARCH("Baixo",Q77)))</formula>
    </cfRule>
    <cfRule type="containsText" dxfId="1072" priority="9565" operator="containsText" text="Baixo">
      <formula>NOT(ISERROR(SEARCH("Baixo",Q77)))</formula>
    </cfRule>
    <cfRule type="containsText" dxfId="1071" priority="9194" operator="containsText" text="Baixo">
      <formula>NOT(ISERROR(SEARCH("Baixo",Q77)))</formula>
    </cfRule>
    <cfRule type="containsText" dxfId="1070" priority="9341" operator="containsText" text="Baixo">
      <formula>NOT(ISERROR(SEARCH("Baixo",Q77)))</formula>
    </cfRule>
    <cfRule type="containsText" dxfId="1069" priority="9481" operator="containsText" text="Baixo">
      <formula>NOT(ISERROR(SEARCH("Baixo",Q77)))</formula>
    </cfRule>
    <cfRule type="containsText" dxfId="1068" priority="9327" operator="containsText" text="Baixo">
      <formula>NOT(ISERROR(SEARCH("Baixo",Q77)))</formula>
    </cfRule>
    <cfRule type="containsText" dxfId="1067" priority="9551" operator="containsText" text="Baixo">
      <formula>NOT(ISERROR(SEARCH("Baixo",Q77)))</formula>
    </cfRule>
  </conditionalFormatting>
  <conditionalFormatting sqref="Q78:R78">
    <cfRule type="containsText" dxfId="1066" priority="9160" operator="containsText" text="Médio">
      <formula>NOT(ISERROR(SEARCH("Médio",Q78)))</formula>
    </cfRule>
    <cfRule type="containsText" dxfId="1065" priority="9161" operator="containsText" text="Alto">
      <formula>NOT(ISERROR(SEARCH("Alto",Q78)))</formula>
    </cfRule>
    <cfRule type="containsText" dxfId="1064" priority="9272" operator="containsText" text="Médio">
      <formula>NOT(ISERROR(SEARCH("Médio",Q78)))</formula>
    </cfRule>
    <cfRule type="containsText" dxfId="1063" priority="9273" operator="containsText" text="Alto">
      <formula>NOT(ISERROR(SEARCH("Alto",Q78)))</formula>
    </cfRule>
    <cfRule type="containsText" dxfId="1062" priority="9504" operator="containsText" text="Alto">
      <formula>NOT(ISERROR(SEARCH("Alto",Q78)))</formula>
    </cfRule>
    <cfRule type="containsText" dxfId="1061" priority="9503" operator="containsText" text="Médio">
      <formula>NOT(ISERROR(SEARCH("Médio",Q78)))</formula>
    </cfRule>
    <cfRule type="containsText" dxfId="1060" priority="9502" operator="containsText" text="Baixo">
      <formula>NOT(ISERROR(SEARCH("Baixo",Q78)))</formula>
    </cfRule>
    <cfRule type="containsText" dxfId="1059" priority="9497" operator="containsText" text="Alto">
      <formula>NOT(ISERROR(SEARCH("Alto",Q78)))</formula>
    </cfRule>
    <cfRule type="containsText" dxfId="1058" priority="9496" operator="containsText" text="Médio">
      <formula>NOT(ISERROR(SEARCH("Médio",Q78)))</formula>
    </cfRule>
    <cfRule type="containsText" dxfId="1057" priority="9495" operator="containsText" text="Baixo">
      <formula>NOT(ISERROR(SEARCH("Baixo",Q78)))</formula>
    </cfRule>
    <cfRule type="containsText" dxfId="1056" priority="9181" operator="containsText" text="Médio">
      <formula>NOT(ISERROR(SEARCH("Médio",Q78)))</formula>
    </cfRule>
    <cfRule type="containsText" dxfId="1055" priority="9182" operator="containsText" text="Alto">
      <formula>NOT(ISERROR(SEARCH("Alto",Q78)))</formula>
    </cfRule>
    <cfRule type="containsText" dxfId="1054" priority="9187" operator="containsText" text="Baixo">
      <formula>NOT(ISERROR(SEARCH("Baixo",Q78)))</formula>
    </cfRule>
    <cfRule type="containsText" dxfId="1053" priority="9188" operator="containsText" text="Médio">
      <formula>NOT(ISERROR(SEARCH("Médio",Q78)))</formula>
    </cfRule>
    <cfRule type="containsText" dxfId="1052" priority="9189" operator="containsText" text="Alto">
      <formula>NOT(ISERROR(SEARCH("Alto",Q78)))</formula>
    </cfRule>
    <cfRule type="containsText" dxfId="1051" priority="9490" operator="containsText" text="Alto">
      <formula>NOT(ISERROR(SEARCH("Alto",Q78)))</formula>
    </cfRule>
    <cfRule type="containsText" dxfId="1050" priority="9300" operator="containsText" text="Médio">
      <formula>NOT(ISERROR(SEARCH("Médio",Q78)))</formula>
    </cfRule>
    <cfRule type="containsText" dxfId="1049" priority="9301" operator="containsText" text="Alto">
      <formula>NOT(ISERROR(SEARCH("Alto",Q78)))</formula>
    </cfRule>
    <cfRule type="containsText" dxfId="1048" priority="9489" operator="containsText" text="Médio">
      <formula>NOT(ISERROR(SEARCH("Médio",Q78)))</formula>
    </cfRule>
    <cfRule type="containsText" dxfId="1047" priority="9574" operator="containsText" text="Alto">
      <formula>NOT(ISERROR(SEARCH("Alto",Q78)))</formula>
    </cfRule>
    <cfRule type="containsText" dxfId="1046" priority="9573" operator="containsText" text="Médio">
      <formula>NOT(ISERROR(SEARCH("Médio",Q78)))</formula>
    </cfRule>
    <cfRule type="containsText" dxfId="1045" priority="9202" operator="containsText" text="Médio">
      <formula>NOT(ISERROR(SEARCH("Médio",Q78)))</formula>
    </cfRule>
    <cfRule type="containsText" dxfId="1044" priority="9203" operator="containsText" text="Alto">
      <formula>NOT(ISERROR(SEARCH("Alto",Q78)))</formula>
    </cfRule>
    <cfRule type="containsText" dxfId="1043" priority="9314" operator="containsText" text="Médio">
      <formula>NOT(ISERROR(SEARCH("Médio",Q78)))</formula>
    </cfRule>
    <cfRule type="containsText" dxfId="1042" priority="9315" operator="containsText" text="Alto">
      <formula>NOT(ISERROR(SEARCH("Alto",Q78)))</formula>
    </cfRule>
    <cfRule type="containsText" dxfId="1041" priority="9476" operator="containsText" text="Alto">
      <formula>NOT(ISERROR(SEARCH("Alto",Q78)))</formula>
    </cfRule>
    <cfRule type="containsText" dxfId="1040" priority="9405" operator="containsText" text="Médio">
      <formula>NOT(ISERROR(SEARCH("Médio",Q78)))</formula>
    </cfRule>
    <cfRule type="containsText" dxfId="1039" priority="9475" operator="containsText" text="Médio">
      <formula>NOT(ISERROR(SEARCH("Médio",Q78)))</formula>
    </cfRule>
    <cfRule type="containsText" dxfId="1038" priority="9320" operator="containsText" text="Baixo">
      <formula>NOT(ISERROR(SEARCH("Baixo",Q78)))</formula>
    </cfRule>
    <cfRule type="containsText" dxfId="1037" priority="9560" operator="containsText" text="Alto">
      <formula>NOT(ISERROR(SEARCH("Alto",Q78)))</formula>
    </cfRule>
    <cfRule type="containsText" dxfId="1036" priority="9559" operator="containsText" text="Médio">
      <formula>NOT(ISERROR(SEARCH("Médio",Q78)))</formula>
    </cfRule>
    <cfRule type="containsText" dxfId="1035" priority="9321" operator="containsText" text="Médio">
      <formula>NOT(ISERROR(SEARCH("Médio",Q78)))</formula>
    </cfRule>
    <cfRule type="containsText" dxfId="1034" priority="9322" operator="containsText" text="Alto">
      <formula>NOT(ISERROR(SEARCH("Alto",Q78)))</formula>
    </cfRule>
    <cfRule type="containsText" dxfId="1033" priority="9469" operator="containsText" text="Alto">
      <formula>NOT(ISERROR(SEARCH("Alto",Q78)))</formula>
    </cfRule>
    <cfRule type="containsText" dxfId="1032" priority="9468" operator="containsText" text="Médio">
      <formula>NOT(ISERROR(SEARCH("Médio",Q78)))</formula>
    </cfRule>
    <cfRule type="containsText" dxfId="1031" priority="9467" operator="containsText" text="Baixo">
      <formula>NOT(ISERROR(SEARCH("Baixo",Q78)))</formula>
    </cfRule>
    <cfRule type="containsText" dxfId="1030" priority="9335" operator="containsText" text="Médio">
      <formula>NOT(ISERROR(SEARCH("Médio",Q78)))</formula>
    </cfRule>
    <cfRule type="containsText" dxfId="1029" priority="9223" operator="containsText" text="Médio">
      <formula>NOT(ISERROR(SEARCH("Médio",Q78)))</formula>
    </cfRule>
    <cfRule type="containsText" dxfId="1028" priority="9224" operator="containsText" text="Alto">
      <formula>NOT(ISERROR(SEARCH("Alto",Q78)))</formula>
    </cfRule>
    <cfRule type="containsText" dxfId="1027" priority="9546" operator="containsText" text="Alto">
      <formula>NOT(ISERROR(SEARCH("Alto",Q78)))</formula>
    </cfRule>
    <cfRule type="containsText" dxfId="1026" priority="9545" operator="containsText" text="Médio">
      <formula>NOT(ISERROR(SEARCH("Médio",Q78)))</formula>
    </cfRule>
    <cfRule type="containsText" dxfId="1025" priority="9398" operator="containsText" text="Médio">
      <formula>NOT(ISERROR(SEARCH("Médio",Q78)))</formula>
    </cfRule>
    <cfRule type="containsText" dxfId="1024" priority="9229" operator="containsText" text="Baixo">
      <formula>NOT(ISERROR(SEARCH("Baixo",Q78)))</formula>
    </cfRule>
    <cfRule type="containsText" dxfId="1023" priority="9230" operator="containsText" text="Médio">
      <formula>NOT(ISERROR(SEARCH("Médio",Q78)))</formula>
    </cfRule>
    <cfRule type="containsText" dxfId="1022" priority="9231" operator="containsText" text="Alto">
      <formula>NOT(ISERROR(SEARCH("Alto",Q78)))</formula>
    </cfRule>
    <cfRule type="containsText" dxfId="1021" priority="9544" operator="containsText" text="Baixo">
      <formula>NOT(ISERROR(SEARCH("Baixo",Q78)))</formula>
    </cfRule>
    <cfRule type="containsText" dxfId="1020" priority="9539" operator="containsText" text="Alto">
      <formula>NOT(ISERROR(SEARCH("Alto",Q78)))</formula>
    </cfRule>
    <cfRule type="containsText" dxfId="1019" priority="9336" operator="containsText" text="Alto">
      <formula>NOT(ISERROR(SEARCH("Alto",Q78)))</formula>
    </cfRule>
    <cfRule type="containsText" dxfId="1018" priority="9462" operator="containsText" text="Alto">
      <formula>NOT(ISERROR(SEARCH("Alto",Q78)))</formula>
    </cfRule>
    <cfRule type="containsText" dxfId="1017" priority="9461" operator="containsText" text="Médio">
      <formula>NOT(ISERROR(SEARCH("Médio",Q78)))</formula>
    </cfRule>
    <cfRule type="containsText" dxfId="1016" priority="9460" operator="containsText" text="Baixo">
      <formula>NOT(ISERROR(SEARCH("Baixo",Q78)))</formula>
    </cfRule>
    <cfRule type="containsText" dxfId="1015" priority="9538" operator="containsText" text="Médio">
      <formula>NOT(ISERROR(SEARCH("Médio",Q78)))</formula>
    </cfRule>
    <cfRule type="containsText" dxfId="1014" priority="9455" operator="containsText" text="Alto">
      <formula>NOT(ISERROR(SEARCH("Alto",Q78)))</formula>
    </cfRule>
    <cfRule type="containsText" dxfId="1013" priority="9454" operator="containsText" text="Médio">
      <formula>NOT(ISERROR(SEARCH("Médio",Q78)))</formula>
    </cfRule>
    <cfRule type="containsText" dxfId="1012" priority="9349" operator="containsText" text="Médio">
      <formula>NOT(ISERROR(SEARCH("Médio",Q78)))</formula>
    </cfRule>
    <cfRule type="containsText" dxfId="1011" priority="9350" operator="containsText" text="Alto">
      <formula>NOT(ISERROR(SEARCH("Alto",Q78)))</formula>
    </cfRule>
    <cfRule type="containsText" dxfId="1010" priority="9355" operator="containsText" text="Baixo">
      <formula>NOT(ISERROR(SEARCH("Baixo",Q78)))</formula>
    </cfRule>
    <cfRule type="containsText" dxfId="1009" priority="9356" operator="containsText" text="Médio">
      <formula>NOT(ISERROR(SEARCH("Médio",Q78)))</formula>
    </cfRule>
    <cfRule type="containsText" dxfId="1008" priority="9474" operator="containsText" text="Baixo">
      <formula>NOT(ISERROR(SEARCH("Baixo",Q78)))</formula>
    </cfRule>
    <cfRule type="containsText" dxfId="1007" priority="9357" operator="containsText" text="Alto">
      <formula>NOT(ISERROR(SEARCH("Alto",Q78)))</formula>
    </cfRule>
    <cfRule type="containsText" dxfId="1006" priority="9406" operator="containsText" text="Alto">
      <formula>NOT(ISERROR(SEARCH("Alto",Q78)))</formula>
    </cfRule>
    <cfRule type="containsText" dxfId="1005" priority="9434" operator="containsText" text="Alto">
      <formula>NOT(ISERROR(SEARCH("Alto",Q78)))</formula>
    </cfRule>
    <cfRule type="containsText" dxfId="1004" priority="9433" operator="containsText" text="Médio">
      <formula>NOT(ISERROR(SEARCH("Médio",Q78)))</formula>
    </cfRule>
    <cfRule type="containsText" dxfId="1003" priority="9404" operator="containsText" text="Baixo">
      <formula>NOT(ISERROR(SEARCH("Baixo",Q78)))</formula>
    </cfRule>
    <cfRule type="containsText" dxfId="1002" priority="9384" operator="containsText" text="Médio">
      <formula>NOT(ISERROR(SEARCH("Médio",Q78)))</formula>
    </cfRule>
    <cfRule type="containsText" dxfId="1001" priority="9385" operator="containsText" text="Alto">
      <formula>NOT(ISERROR(SEARCH("Alto",Q78)))</formula>
    </cfRule>
    <cfRule type="containsText" dxfId="1000" priority="9420" operator="containsText" text="Alto">
      <formula>NOT(ISERROR(SEARCH("Alto",Q78)))</formula>
    </cfRule>
    <cfRule type="containsText" dxfId="999" priority="9419" operator="containsText" text="Médio">
      <formula>NOT(ISERROR(SEARCH("Médio",Q78)))</formula>
    </cfRule>
    <cfRule type="containsText" dxfId="998" priority="9537" operator="containsText" text="Baixo">
      <formula>NOT(ISERROR(SEARCH("Baixo",Q78)))</formula>
    </cfRule>
    <cfRule type="containsText" dxfId="997" priority="9532" operator="containsText" text="Alto">
      <formula>NOT(ISERROR(SEARCH("Alto",Q78)))</formula>
    </cfRule>
    <cfRule type="containsText" dxfId="996" priority="9531" operator="containsText" text="Médio">
      <formula>NOT(ISERROR(SEARCH("Médio",Q78)))</formula>
    </cfRule>
    <cfRule type="containsText" dxfId="995" priority="9530" operator="containsText" text="Baixo">
      <formula>NOT(ISERROR(SEARCH("Baixo",Q78)))</formula>
    </cfRule>
    <cfRule type="containsText" dxfId="994" priority="9124" operator="containsText" text="Baixo">
      <formula>NOT(ISERROR(SEARCH("Baixo",Q78)))</formula>
    </cfRule>
    <cfRule type="containsText" dxfId="993" priority="9125" operator="containsText" text="Médio">
      <formula>NOT(ISERROR(SEARCH("Médio",Q78)))</formula>
    </cfRule>
    <cfRule type="containsText" dxfId="992" priority="9126" operator="containsText" text="Alto">
      <formula>NOT(ISERROR(SEARCH("Alto",Q78)))</formula>
    </cfRule>
    <cfRule type="containsText" dxfId="991" priority="9251" operator="containsText" text="Médio">
      <formula>NOT(ISERROR(SEARCH("Médio",Q78)))</formula>
    </cfRule>
    <cfRule type="containsText" dxfId="990" priority="9252" operator="containsText" text="Alto">
      <formula>NOT(ISERROR(SEARCH("Alto",Q78)))</formula>
    </cfRule>
    <cfRule type="containsText" dxfId="989" priority="9525" operator="containsText" text="Alto">
      <formula>NOT(ISERROR(SEARCH("Alto",Q78)))</formula>
    </cfRule>
    <cfRule type="containsText" dxfId="988" priority="9524" operator="containsText" text="Médio">
      <formula>NOT(ISERROR(SEARCH("Médio",Q78)))</formula>
    </cfRule>
    <cfRule type="containsText" dxfId="987" priority="9257" operator="containsText" text="Baixo">
      <formula>NOT(ISERROR(SEARCH("Baixo",Q78)))</formula>
    </cfRule>
    <cfRule type="containsText" dxfId="986" priority="9258" operator="containsText" text="Médio">
      <formula>NOT(ISERROR(SEARCH("Médio",Q78)))</formula>
    </cfRule>
    <cfRule type="containsText" dxfId="985" priority="9259" operator="containsText" text="Alto">
      <formula>NOT(ISERROR(SEARCH("Alto",Q78)))</formula>
    </cfRule>
    <cfRule type="containsText" dxfId="984" priority="9399" operator="containsText" text="Alto">
      <formula>NOT(ISERROR(SEARCH("Alto",Q78)))</formula>
    </cfRule>
    <cfRule type="containsText" dxfId="983" priority="9264" operator="containsText" text="Baixo">
      <formula>NOT(ISERROR(SEARCH("Baixo",Q78)))</formula>
    </cfRule>
    <cfRule type="containsText" dxfId="982" priority="9265" operator="containsText" text="Médio">
      <formula>NOT(ISERROR(SEARCH("Médio",Q78)))</formula>
    </cfRule>
    <cfRule type="containsText" dxfId="981" priority="9266" operator="containsText" text="Alto">
      <formula>NOT(ISERROR(SEARCH("Alto",Q78)))</formula>
    </cfRule>
    <cfRule type="containsText" dxfId="980" priority="9271" operator="containsText" text="Baixo">
      <formula>NOT(ISERROR(SEARCH("Baixo",Q78)))</formula>
    </cfRule>
  </conditionalFormatting>
  <conditionalFormatting sqref="Q80:R80">
    <cfRule type="containsText" dxfId="979" priority="9609" operator="containsText" text="Alto">
      <formula>NOT(ISERROR(SEARCH("Alto",Q80)))</formula>
    </cfRule>
    <cfRule type="containsText" dxfId="978" priority="9608" operator="containsText" text="Médio">
      <formula>NOT(ISERROR(SEARCH("Médio",Q80)))</formula>
    </cfRule>
  </conditionalFormatting>
  <conditionalFormatting sqref="Q80:R84">
    <cfRule type="containsText" dxfId="977" priority="9586" operator="containsText" text="Baixo">
      <formula>NOT(ISERROR(SEARCH("Baixo",Q80)))</formula>
    </cfRule>
  </conditionalFormatting>
  <conditionalFormatting sqref="Q81:R81">
    <cfRule type="containsText" dxfId="976" priority="9602" operator="containsText" text="Alto">
      <formula>NOT(ISERROR(SEARCH("Alto",Q81)))</formula>
    </cfRule>
    <cfRule type="containsText" dxfId="975" priority="9601" operator="containsText" text="Médio">
      <formula>NOT(ISERROR(SEARCH("Médio",Q81)))</formula>
    </cfRule>
    <cfRule type="containsText" dxfId="974" priority="9748" operator="containsText" text="Médio">
      <formula>NOT(ISERROR(SEARCH("Médio",Q81)))</formula>
    </cfRule>
    <cfRule type="containsText" dxfId="973" priority="9749" operator="containsText" text="Alto">
      <formula>NOT(ISERROR(SEARCH("Alto",Q81)))</formula>
    </cfRule>
    <cfRule type="containsText" dxfId="972" priority="9833" operator="containsText" text="Alto">
      <formula>NOT(ISERROR(SEARCH("Alto",Q81)))</formula>
    </cfRule>
    <cfRule type="containsText" dxfId="971" priority="9832" operator="containsText" text="Médio">
      <formula>NOT(ISERROR(SEARCH("Médio",Q81)))</formula>
    </cfRule>
  </conditionalFormatting>
  <conditionalFormatting sqref="Q81:R84">
    <cfRule type="containsText" dxfId="970" priority="9817" operator="containsText" text="Baixo">
      <formula>NOT(ISERROR(SEARCH("Baixo",Q81)))</formula>
    </cfRule>
    <cfRule type="containsText" dxfId="969" priority="9733" operator="containsText" text="Baixo">
      <formula>NOT(ISERROR(SEARCH("Baixo",Q81)))</formula>
    </cfRule>
  </conditionalFormatting>
  <conditionalFormatting sqref="Q82:R82">
    <cfRule type="containsText" dxfId="968" priority="9699" operator="containsText" text="Médio">
      <formula>NOT(ISERROR(SEARCH("Médio",Q82)))</formula>
    </cfRule>
    <cfRule type="containsText" dxfId="967" priority="9700" operator="containsText" text="Alto">
      <formula>NOT(ISERROR(SEARCH("Alto",Q82)))</formula>
    </cfRule>
    <cfRule type="containsText" dxfId="966" priority="9826" operator="containsText" text="Alto">
      <formula>NOT(ISERROR(SEARCH("Alto",Q82)))</formula>
    </cfRule>
    <cfRule type="containsText" dxfId="965" priority="9671" operator="containsText" text="Médio">
      <formula>NOT(ISERROR(SEARCH("Médio",Q82)))</formula>
    </cfRule>
    <cfRule type="containsText" dxfId="964" priority="9902" operator="containsText" text="Médio">
      <formula>NOT(ISERROR(SEARCH("Médio",Q82)))</formula>
    </cfRule>
    <cfRule type="containsText" dxfId="963" priority="9629" operator="containsText" text="Médio">
      <formula>NOT(ISERROR(SEARCH("Médio",Q82)))</formula>
    </cfRule>
    <cfRule type="containsText" dxfId="962" priority="9986" operator="containsText" text="Médio">
      <formula>NOT(ISERROR(SEARCH("Médio",Q82)))</formula>
    </cfRule>
    <cfRule type="containsText" dxfId="961" priority="9825" operator="containsText" text="Médio">
      <formula>NOT(ISERROR(SEARCH("Médio",Q82)))</formula>
    </cfRule>
    <cfRule type="containsText" dxfId="960" priority="9903" operator="containsText" text="Alto">
      <formula>NOT(ISERROR(SEARCH("Alto",Q82)))</formula>
    </cfRule>
    <cfRule type="containsText" dxfId="959" priority="9594" operator="containsText" text="Médio">
      <formula>NOT(ISERROR(SEARCH("Médio",Q82)))</formula>
    </cfRule>
    <cfRule type="containsText" dxfId="958" priority="9630" operator="containsText" text="Alto">
      <formula>NOT(ISERROR(SEARCH("Alto",Q82)))</formula>
    </cfRule>
    <cfRule type="containsText" dxfId="957" priority="9595" operator="containsText" text="Alto">
      <formula>NOT(ISERROR(SEARCH("Alto",Q82)))</formula>
    </cfRule>
    <cfRule type="containsText" dxfId="956" priority="9987" operator="containsText" text="Alto">
      <formula>NOT(ISERROR(SEARCH("Alto",Q82)))</formula>
    </cfRule>
    <cfRule type="containsText" dxfId="955" priority="9741" operator="containsText" text="Médio">
      <formula>NOT(ISERROR(SEARCH("Médio",Q82)))</formula>
    </cfRule>
    <cfRule type="containsText" dxfId="954" priority="9742" operator="containsText" text="Alto">
      <formula>NOT(ISERROR(SEARCH("Alto",Q82)))</formula>
    </cfRule>
    <cfRule type="containsText" dxfId="953" priority="9672" operator="containsText" text="Alto">
      <formula>NOT(ISERROR(SEARCH("Alto",Q82)))</formula>
    </cfRule>
  </conditionalFormatting>
  <conditionalFormatting sqref="Q82:R84">
    <cfRule type="containsText" dxfId="952" priority="9691" operator="containsText" text="Baixo">
      <formula>NOT(ISERROR(SEARCH("Baixo",Q82)))</formula>
    </cfRule>
    <cfRule type="containsText" dxfId="951" priority="9621" operator="containsText" text="Baixo">
      <formula>NOT(ISERROR(SEARCH("Baixo",Q82)))</formula>
    </cfRule>
    <cfRule type="containsText" dxfId="950" priority="9894" operator="containsText" text="Baixo">
      <formula>NOT(ISERROR(SEARCH("Baixo",Q82)))</formula>
    </cfRule>
    <cfRule type="containsText" dxfId="949" priority="9663" operator="containsText" text="Baixo">
      <formula>NOT(ISERROR(SEARCH("Baixo",Q82)))</formula>
    </cfRule>
  </conditionalFormatting>
  <conditionalFormatting sqref="Q82:R86">
    <cfRule type="containsText" dxfId="948" priority="9964" operator="containsText" text="Baixo">
      <formula>NOT(ISERROR(SEARCH("Baixo",Q82)))</formula>
    </cfRule>
  </conditionalFormatting>
  <conditionalFormatting sqref="Q83:R83">
    <cfRule type="containsText" dxfId="947" priority="9980" operator="containsText" text="Alto">
      <formula>NOT(ISERROR(SEARCH("Alto",Q83)))</formula>
    </cfRule>
    <cfRule type="containsText" dxfId="946" priority="9587" operator="containsText" text="Médio">
      <formula>NOT(ISERROR(SEARCH("Médio",Q83)))</formula>
    </cfRule>
    <cfRule type="containsText" dxfId="945" priority="9979" operator="containsText" text="Médio">
      <formula>NOT(ISERROR(SEARCH("Médio",Q83)))</formula>
    </cfRule>
    <cfRule type="containsText" dxfId="944" priority="10126" operator="containsText" text="Médio">
      <formula>NOT(ISERROR(SEARCH("Médio",Q83)))</formula>
    </cfRule>
    <cfRule type="containsText" dxfId="943" priority="9783" operator="containsText" text="Médio">
      <formula>NOT(ISERROR(SEARCH("Médio",Q83)))</formula>
    </cfRule>
    <cfRule type="containsText" dxfId="942" priority="9588" operator="containsText" text="Alto">
      <formula>NOT(ISERROR(SEARCH("Alto",Q83)))</formula>
    </cfRule>
    <cfRule type="containsText" dxfId="941" priority="9895" operator="containsText" text="Médio">
      <formula>NOT(ISERROR(SEARCH("Médio",Q83)))</formula>
    </cfRule>
    <cfRule type="containsText" dxfId="940" priority="9896" operator="containsText" text="Alto">
      <formula>NOT(ISERROR(SEARCH("Alto",Q83)))</formula>
    </cfRule>
    <cfRule type="containsText" dxfId="939" priority="9651" operator="containsText" text="Alto">
      <formula>NOT(ISERROR(SEARCH("Alto",Q83)))</formula>
    </cfRule>
    <cfRule type="containsText" dxfId="938" priority="10211" operator="containsText" text="Alto">
      <formula>NOT(ISERROR(SEARCH("Alto",Q83)))</formula>
    </cfRule>
    <cfRule type="containsText" dxfId="937" priority="10127" operator="containsText" text="Alto">
      <formula>NOT(ISERROR(SEARCH("Alto",Q83)))</formula>
    </cfRule>
    <cfRule type="containsText" dxfId="936" priority="9784" operator="containsText" text="Alto">
      <formula>NOT(ISERROR(SEARCH("Alto",Q83)))</formula>
    </cfRule>
    <cfRule type="containsText" dxfId="935" priority="9622" operator="containsText" text="Médio">
      <formula>NOT(ISERROR(SEARCH("Médio",Q83)))</formula>
    </cfRule>
    <cfRule type="containsText" dxfId="934" priority="9623" operator="containsText" text="Alto">
      <formula>NOT(ISERROR(SEARCH("Alto",Q83)))</formula>
    </cfRule>
    <cfRule type="containsText" dxfId="933" priority="9762" operator="containsText" text="Médio">
      <formula>NOT(ISERROR(SEARCH("Médio",Q83)))</formula>
    </cfRule>
    <cfRule type="containsText" dxfId="932" priority="9734" operator="containsText" text="Médio">
      <formula>NOT(ISERROR(SEARCH("Médio",Q83)))</formula>
    </cfRule>
    <cfRule type="containsText" dxfId="931" priority="9882" operator="containsText" text="Alto">
      <formula>NOT(ISERROR(SEARCH("Alto",Q83)))</formula>
    </cfRule>
    <cfRule type="containsText" dxfId="930" priority="9819" operator="containsText" text="Alto">
      <formula>NOT(ISERROR(SEARCH("Alto",Q83)))</formula>
    </cfRule>
    <cfRule type="containsText" dxfId="929" priority="9881" operator="containsText" text="Médio">
      <formula>NOT(ISERROR(SEARCH("Médio",Q83)))</formula>
    </cfRule>
    <cfRule type="containsText" dxfId="928" priority="9664" operator="containsText" text="Médio">
      <formula>NOT(ISERROR(SEARCH("Médio",Q83)))</formula>
    </cfRule>
    <cfRule type="containsText" dxfId="927" priority="9867" operator="containsText" text="Médio">
      <formula>NOT(ISERROR(SEARCH("Médio",Q83)))</formula>
    </cfRule>
    <cfRule type="containsText" dxfId="926" priority="9735" operator="containsText" text="Alto">
      <formula>NOT(ISERROR(SEARCH("Alto",Q83)))</formula>
    </cfRule>
    <cfRule type="containsText" dxfId="925" priority="9818" operator="containsText" text="Médio">
      <formula>NOT(ISERROR(SEARCH("Médio",Q83)))</formula>
    </cfRule>
    <cfRule type="containsText" dxfId="924" priority="9938" operator="containsText" text="Alto">
      <formula>NOT(ISERROR(SEARCH("Alto",Q83)))</formula>
    </cfRule>
    <cfRule type="containsText" dxfId="923" priority="9665" operator="containsText" text="Alto">
      <formula>NOT(ISERROR(SEARCH("Alto",Q83)))</formula>
    </cfRule>
    <cfRule type="containsText" dxfId="922" priority="9693" operator="containsText" text="Alto">
      <formula>NOT(ISERROR(SEARCH("Alto",Q83)))</formula>
    </cfRule>
    <cfRule type="containsText" dxfId="921" priority="9763" operator="containsText" text="Alto">
      <formula>NOT(ISERROR(SEARCH("Alto",Q83)))</formula>
    </cfRule>
    <cfRule type="containsText" dxfId="920" priority="9868" operator="containsText" text="Alto">
      <formula>NOT(ISERROR(SEARCH("Alto",Q83)))</formula>
    </cfRule>
    <cfRule type="containsText" dxfId="919" priority="9847" operator="containsText" text="Alto">
      <formula>NOT(ISERROR(SEARCH("Alto",Q83)))</formula>
    </cfRule>
    <cfRule type="containsText" dxfId="918" priority="9846" operator="containsText" text="Médio">
      <formula>NOT(ISERROR(SEARCH("Médio",Q83)))</formula>
    </cfRule>
    <cfRule type="containsText" dxfId="917" priority="9692" operator="containsText" text="Médio">
      <formula>NOT(ISERROR(SEARCH("Médio",Q83)))</formula>
    </cfRule>
    <cfRule type="containsText" dxfId="916" priority="9937" operator="containsText" text="Médio">
      <formula>NOT(ISERROR(SEARCH("Médio",Q83)))</formula>
    </cfRule>
    <cfRule type="containsText" dxfId="915" priority="9650" operator="containsText" text="Médio">
      <formula>NOT(ISERROR(SEARCH("Médio",Q83)))</formula>
    </cfRule>
    <cfRule type="containsText" dxfId="914" priority="9798" operator="containsText" text="Alto">
      <formula>NOT(ISERROR(SEARCH("Alto",Q83)))</formula>
    </cfRule>
    <cfRule type="containsText" dxfId="913" priority="9797" operator="containsText" text="Médio">
      <formula>NOT(ISERROR(SEARCH("Médio",Q83)))</formula>
    </cfRule>
    <cfRule type="containsText" dxfId="912" priority="10210" operator="containsText" text="Médio">
      <formula>NOT(ISERROR(SEARCH("Médio",Q83)))</formula>
    </cfRule>
  </conditionalFormatting>
  <conditionalFormatting sqref="Q83:R84">
    <cfRule type="containsText" dxfId="911" priority="9649" operator="containsText" text="Baixo">
      <formula>NOT(ISERROR(SEARCH("Baixo",Q83)))</formula>
    </cfRule>
    <cfRule type="containsText" dxfId="910" priority="9866" operator="containsText" text="Baixo">
      <formula>NOT(ISERROR(SEARCH("Baixo",Q83)))</formula>
    </cfRule>
    <cfRule type="containsText" dxfId="909" priority="9782" operator="containsText" text="Baixo">
      <formula>NOT(ISERROR(SEARCH("Baixo",Q83)))</formula>
    </cfRule>
    <cfRule type="containsText" dxfId="908" priority="9796" operator="containsText" text="Baixo">
      <formula>NOT(ISERROR(SEARCH("Baixo",Q83)))</formula>
    </cfRule>
    <cfRule type="containsText" dxfId="907" priority="9761" operator="containsText" text="Baixo">
      <formula>NOT(ISERROR(SEARCH("Baixo",Q83)))</formula>
    </cfRule>
    <cfRule type="containsText" dxfId="906" priority="9845" operator="containsText" text="Baixo">
      <formula>NOT(ISERROR(SEARCH("Baixo",Q83)))</formula>
    </cfRule>
    <cfRule type="containsText" dxfId="905" priority="9880" operator="containsText" text="Baixo">
      <formula>NOT(ISERROR(SEARCH("Baixo",Q83)))</formula>
    </cfRule>
    <cfRule type="containsText" dxfId="904" priority="9936" operator="containsText" text="Baixo">
      <formula>NOT(ISERROR(SEARCH("Baixo",Q83)))</formula>
    </cfRule>
  </conditionalFormatting>
  <conditionalFormatting sqref="Q83:R86">
    <cfRule type="containsText" dxfId="903" priority="10195" operator="containsText" text="Baixo">
      <formula>NOT(ISERROR(SEARCH("Baixo",Q83)))</formula>
    </cfRule>
    <cfRule type="containsText" dxfId="902" priority="10111" operator="containsText" text="Baixo">
      <formula>NOT(ISERROR(SEARCH("Baixo",Q83)))</formula>
    </cfRule>
  </conditionalFormatting>
  <conditionalFormatting sqref="Q84:R84">
    <cfRule type="containsText" dxfId="901" priority="9728" operator="containsText" text="Alto">
      <formula>NOT(ISERROR(SEARCH("Alto",Q84)))</formula>
    </cfRule>
    <cfRule type="containsText" dxfId="900" priority="9944" operator="containsText" text="Médio">
      <formula>NOT(ISERROR(SEARCH("Médio",Q84)))</formula>
    </cfRule>
    <cfRule type="containsText" dxfId="899" priority="9860" operator="containsText" text="Médio">
      <formula>NOT(ISERROR(SEARCH("Médio",Q84)))</formula>
    </cfRule>
    <cfRule type="containsText" dxfId="898" priority="9727" operator="containsText" text="Médio">
      <formula>NOT(ISERROR(SEARCH("Médio",Q84)))</formula>
    </cfRule>
    <cfRule type="containsText" dxfId="897" priority="9726" operator="containsText" text="Baixo">
      <formula>NOT(ISERROR(SEARCH("Baixo",Q84)))</formula>
    </cfRule>
    <cfRule type="containsText" dxfId="896" priority="9861" operator="containsText" text="Alto">
      <formula>NOT(ISERROR(SEARCH("Alto",Q84)))</formula>
    </cfRule>
    <cfRule type="containsText" dxfId="895" priority="9678" operator="containsText" text="Médio">
      <formula>NOT(ISERROR(SEARCH("Médio",Q84)))</formula>
    </cfRule>
    <cfRule type="containsText" dxfId="894" priority="9684" operator="containsText" text="Baixo">
      <formula>NOT(ISERROR(SEARCH("Baixo",Q84)))</formula>
    </cfRule>
    <cfRule type="containsText" dxfId="893" priority="9721" operator="containsText" text="Alto">
      <formula>NOT(ISERROR(SEARCH("Alto",Q84)))</formula>
    </cfRule>
    <cfRule type="containsText" dxfId="892" priority="10007" operator="containsText" text="Médio">
      <formula>NOT(ISERROR(SEARCH("Médio",Q84)))</formula>
    </cfRule>
    <cfRule type="containsText" dxfId="891" priority="10008" operator="containsText" text="Alto">
      <formula>NOT(ISERROR(SEARCH("Alto",Q84)))</formula>
    </cfRule>
    <cfRule type="containsText" dxfId="890" priority="9909" operator="containsText" text="Médio">
      <formula>NOT(ISERROR(SEARCH("Médio",Q84)))</formula>
    </cfRule>
    <cfRule type="containsText" dxfId="889" priority="9910" operator="containsText" text="Alto">
      <formula>NOT(ISERROR(SEARCH("Alto",Q84)))</formula>
    </cfRule>
    <cfRule type="containsText" dxfId="888" priority="9769" operator="containsText" text="Médio">
      <formula>NOT(ISERROR(SEARCH("Médio",Q84)))</formula>
    </cfRule>
    <cfRule type="containsText" dxfId="887" priority="9616" operator="containsText" text="Alto">
      <formula>NOT(ISERROR(SEARCH("Alto",Q84)))</formula>
    </cfRule>
    <cfRule type="containsText" dxfId="886" priority="9930" operator="containsText" text="Médio">
      <formula>NOT(ISERROR(SEARCH("Médio",Q84)))</formula>
    </cfRule>
    <cfRule type="containsText" dxfId="885" priority="9915" operator="containsText" text="Baixo">
      <formula>NOT(ISERROR(SEARCH("Baixo",Q84)))</formula>
    </cfRule>
    <cfRule type="containsText" dxfId="884" priority="9916" operator="containsText" text="Médio">
      <formula>NOT(ISERROR(SEARCH("Médio",Q84)))</formula>
    </cfRule>
    <cfRule type="containsText" dxfId="883" priority="9679" operator="containsText" text="Alto">
      <formula>NOT(ISERROR(SEARCH("Alto",Q84)))</formula>
    </cfRule>
    <cfRule type="containsText" dxfId="882" priority="9658" operator="containsText" text="Alto">
      <formula>NOT(ISERROR(SEARCH("Alto",Q84)))</formula>
    </cfRule>
    <cfRule type="containsText" dxfId="881" priority="9917" operator="containsText" text="Alto">
      <formula>NOT(ISERROR(SEARCH("Alto",Q84)))</formula>
    </cfRule>
    <cfRule type="containsText" dxfId="880" priority="9719" operator="containsText" text="Baixo">
      <formula>NOT(ISERROR(SEARCH("Baixo",Q84)))</formula>
    </cfRule>
    <cfRule type="containsText" dxfId="879" priority="9922" operator="containsText" text="Baixo">
      <formula>NOT(ISERROR(SEARCH("Baixo",Q84)))</formula>
    </cfRule>
    <cfRule type="containsText" dxfId="878" priority="9923" operator="containsText" text="Médio">
      <formula>NOT(ISERROR(SEARCH("Médio",Q84)))</formula>
    </cfRule>
    <cfRule type="containsText" dxfId="877" priority="9924" operator="containsText" text="Alto">
      <formula>NOT(ISERROR(SEARCH("Alto",Q84)))</formula>
    </cfRule>
    <cfRule type="containsText" dxfId="876" priority="9714" operator="containsText" text="Alto">
      <formula>NOT(ISERROR(SEARCH("Alto",Q84)))</formula>
    </cfRule>
    <cfRule type="containsText" dxfId="875" priority="9929" operator="containsText" text="Baixo">
      <formula>NOT(ISERROR(SEARCH("Baixo",Q84)))</formula>
    </cfRule>
    <cfRule type="containsText" dxfId="874" priority="10120" operator="containsText" text="Alto">
      <formula>NOT(ISERROR(SEARCH("Alto",Q84)))</formula>
    </cfRule>
    <cfRule type="containsText" dxfId="873" priority="9712" operator="containsText" text="Baixo">
      <formula>NOT(ISERROR(SEARCH("Baixo",Q84)))</formula>
    </cfRule>
    <cfRule type="containsText" dxfId="872" priority="9685" operator="containsText" text="Médio">
      <formula>NOT(ISERROR(SEARCH("Médio",Q84)))</formula>
    </cfRule>
    <cfRule type="containsText" dxfId="871" priority="9874" operator="containsText" text="Médio">
      <formula>NOT(ISERROR(SEARCH("Médio",Q84)))</formula>
    </cfRule>
    <cfRule type="containsText" dxfId="870" priority="9875" operator="containsText" text="Alto">
      <formula>NOT(ISERROR(SEARCH("Alto",Q84)))</formula>
    </cfRule>
    <cfRule type="containsText" dxfId="869" priority="10078" operator="containsText" text="Alto">
      <formula>NOT(ISERROR(SEARCH("Alto",Q84)))</formula>
    </cfRule>
    <cfRule type="containsText" dxfId="868" priority="10280" operator="containsText" text="Médio">
      <formula>NOT(ISERROR(SEARCH("Médio",Q84)))</formula>
    </cfRule>
    <cfRule type="containsText" dxfId="867" priority="9720" operator="containsText" text="Médio">
      <formula>NOT(ISERROR(SEARCH("Médio",Q84)))</formula>
    </cfRule>
    <cfRule type="containsText" dxfId="866" priority="9713" operator="containsText" text="Médio">
      <formula>NOT(ISERROR(SEARCH("Médio",Q84)))</formula>
    </cfRule>
    <cfRule type="containsText" dxfId="865" priority="10077" operator="containsText" text="Médio">
      <formula>NOT(ISERROR(SEARCH("Médio",Q84)))</formula>
    </cfRule>
    <cfRule type="containsText" dxfId="864" priority="10119" operator="containsText" text="Médio">
      <formula>NOT(ISERROR(SEARCH("Médio",Q84)))</formula>
    </cfRule>
    <cfRule type="containsText" dxfId="863" priority="9777" operator="containsText" text="Alto">
      <formula>NOT(ISERROR(SEARCH("Alto",Q84)))</formula>
    </cfRule>
    <cfRule type="containsText" dxfId="862" priority="9581" operator="containsText" text="Alto">
      <formula>NOT(ISERROR(SEARCH("Alto",Q84)))</formula>
    </cfRule>
    <cfRule type="containsText" dxfId="861" priority="9580" operator="containsText" text="Médio">
      <formula>NOT(ISERROR(SEARCH("Médio",Q84)))</formula>
    </cfRule>
    <cfRule type="containsText" dxfId="860" priority="9776" operator="containsText" text="Médio">
      <formula>NOT(ISERROR(SEARCH("Médio",Q84)))</formula>
    </cfRule>
    <cfRule type="containsText" dxfId="859" priority="9636" operator="containsText" text="Médio">
      <formula>NOT(ISERROR(SEARCH("Médio",Q84)))</formula>
    </cfRule>
    <cfRule type="containsText" dxfId="858" priority="9888" operator="containsText" text="Médio">
      <formula>NOT(ISERROR(SEARCH("Médio",Q84)))</formula>
    </cfRule>
    <cfRule type="containsText" dxfId="857" priority="9775" operator="containsText" text="Baixo">
      <formula>NOT(ISERROR(SEARCH("Baixo",Q84)))</formula>
    </cfRule>
    <cfRule type="containsText" dxfId="856" priority="9804" operator="containsText" text="Médio">
      <formula>NOT(ISERROR(SEARCH("Médio",Q84)))</formula>
    </cfRule>
    <cfRule type="containsText" dxfId="855" priority="9805" operator="containsText" text="Alto">
      <formula>NOT(ISERROR(SEARCH("Alto",Q84)))</formula>
    </cfRule>
    <cfRule type="containsText" dxfId="854" priority="9810" operator="containsText" text="Baixo">
      <formula>NOT(ISERROR(SEARCH("Baixo",Q84)))</formula>
    </cfRule>
    <cfRule type="containsText" dxfId="853" priority="9579" operator="containsText" text="Baixo">
      <formula>NOT(ISERROR(SEARCH("Baixo",Q84)))</formula>
    </cfRule>
    <cfRule type="containsText" dxfId="852" priority="9770" operator="containsText" text="Alto">
      <formula>NOT(ISERROR(SEARCH("Alto",Q84)))</formula>
    </cfRule>
    <cfRule type="containsText" dxfId="851" priority="9931" operator="containsText" text="Alto">
      <formula>NOT(ISERROR(SEARCH("Alto",Q84)))</formula>
    </cfRule>
    <cfRule type="containsText" dxfId="850" priority="9811" operator="containsText" text="Médio">
      <formula>NOT(ISERROR(SEARCH("Médio",Q84)))</formula>
    </cfRule>
    <cfRule type="containsText" dxfId="849" priority="9644" operator="containsText" text="Alto">
      <formula>NOT(ISERROR(SEARCH("Alto",Q84)))</formula>
    </cfRule>
    <cfRule type="containsText" dxfId="848" priority="9615" operator="containsText" text="Médio">
      <formula>NOT(ISERROR(SEARCH("Médio",Q84)))</formula>
    </cfRule>
    <cfRule type="containsText" dxfId="847" priority="9889" operator="containsText" text="Alto">
      <formula>NOT(ISERROR(SEARCH("Alto",Q84)))</formula>
    </cfRule>
    <cfRule type="containsText" dxfId="846" priority="9812" operator="containsText" text="Alto">
      <formula>NOT(ISERROR(SEARCH("Alto",Q84)))</formula>
    </cfRule>
    <cfRule type="containsText" dxfId="845" priority="10049" operator="containsText" text="Médio">
      <formula>NOT(ISERROR(SEARCH("Médio",Q84)))</formula>
    </cfRule>
    <cfRule type="containsText" dxfId="844" priority="9952" operator="containsText" text="Alto">
      <formula>NOT(ISERROR(SEARCH("Alto",Q84)))</formula>
    </cfRule>
    <cfRule type="containsText" dxfId="843" priority="9973" operator="containsText" text="Alto">
      <formula>NOT(ISERROR(SEARCH("Alto",Q84)))</formula>
    </cfRule>
    <cfRule type="containsText" dxfId="842" priority="9972" operator="containsText" text="Médio">
      <formula>NOT(ISERROR(SEARCH("Médio",Q84)))</formula>
    </cfRule>
    <cfRule type="containsText" dxfId="841" priority="10281" operator="containsText" text="Alto">
      <formula>NOT(ISERROR(SEARCH("Alto",Q84)))</formula>
    </cfRule>
    <cfRule type="containsText" dxfId="840" priority="9755" operator="containsText" text="Médio">
      <formula>NOT(ISERROR(SEARCH("Médio",Q84)))</formula>
    </cfRule>
    <cfRule type="containsText" dxfId="839" priority="9643" operator="containsText" text="Médio">
      <formula>NOT(ISERROR(SEARCH("Médio",Q84)))</formula>
    </cfRule>
    <cfRule type="containsText" dxfId="838" priority="9642" operator="containsText" text="Baixo">
      <formula>NOT(ISERROR(SEARCH("Baixo",Q84)))</formula>
    </cfRule>
    <cfRule type="containsText" dxfId="837" priority="9637" operator="containsText" text="Alto">
      <formula>NOT(ISERROR(SEARCH("Alto",Q84)))</formula>
    </cfRule>
    <cfRule type="containsText" dxfId="836" priority="9791" operator="containsText" text="Alto">
      <formula>NOT(ISERROR(SEARCH("Alto",Q84)))</formula>
    </cfRule>
    <cfRule type="containsText" dxfId="835" priority="10050" operator="containsText" text="Alto">
      <formula>NOT(ISERROR(SEARCH("Alto",Q84)))</formula>
    </cfRule>
    <cfRule type="containsText" dxfId="834" priority="9839" operator="containsText" text="Médio">
      <formula>NOT(ISERROR(SEARCH("Médio",Q84)))</formula>
    </cfRule>
    <cfRule type="containsText" dxfId="833" priority="9706" operator="containsText" text="Médio">
      <formula>NOT(ISERROR(SEARCH("Médio",Q84)))</formula>
    </cfRule>
    <cfRule type="containsText" dxfId="832" priority="9756" operator="containsText" text="Alto">
      <formula>NOT(ISERROR(SEARCH("Alto",Q84)))</formula>
    </cfRule>
    <cfRule type="containsText" dxfId="831" priority="9840" operator="containsText" text="Alto">
      <formula>NOT(ISERROR(SEARCH("Alto",Q84)))</formula>
    </cfRule>
    <cfRule type="containsText" dxfId="830" priority="9790" operator="containsText" text="Médio">
      <formula>NOT(ISERROR(SEARCH("Médio",Q84)))</formula>
    </cfRule>
    <cfRule type="containsText" dxfId="829" priority="9657" operator="containsText" text="Médio">
      <formula>NOT(ISERROR(SEARCH("Médio",Q84)))</formula>
    </cfRule>
    <cfRule type="containsText" dxfId="828" priority="9686" operator="containsText" text="Alto">
      <formula>NOT(ISERROR(SEARCH("Alto",Q84)))</formula>
    </cfRule>
    <cfRule type="containsText" dxfId="827" priority="9707" operator="containsText" text="Alto">
      <formula>NOT(ISERROR(SEARCH("Alto",Q84)))</formula>
    </cfRule>
    <cfRule type="containsText" dxfId="826" priority="9951" operator="containsText" text="Médio">
      <formula>NOT(ISERROR(SEARCH("Médio",Q84)))</formula>
    </cfRule>
    <cfRule type="containsText" dxfId="825" priority="9950" operator="containsText" text="Baixo">
      <formula>NOT(ISERROR(SEARCH("Baixo",Q84)))</formula>
    </cfRule>
    <cfRule type="containsText" dxfId="824" priority="9853" operator="containsText" text="Médio">
      <formula>NOT(ISERROR(SEARCH("Médio",Q84)))</formula>
    </cfRule>
    <cfRule type="containsText" dxfId="823" priority="9854" operator="containsText" text="Alto">
      <formula>NOT(ISERROR(SEARCH("Alto",Q84)))</formula>
    </cfRule>
    <cfRule type="containsText" dxfId="822" priority="9945" operator="containsText" text="Alto">
      <formula>NOT(ISERROR(SEARCH("Alto",Q84)))</formula>
    </cfRule>
    <cfRule type="containsText" dxfId="821" priority="9859" operator="containsText" text="Baixo">
      <formula>NOT(ISERROR(SEARCH("Baixo",Q84)))</formula>
    </cfRule>
    <cfRule type="containsText" dxfId="820" priority="10204" operator="containsText" text="Alto">
      <formula>NOT(ISERROR(SEARCH("Alto",Q84)))</formula>
    </cfRule>
    <cfRule type="containsText" dxfId="819" priority="10203" operator="containsText" text="Médio">
      <formula>NOT(ISERROR(SEARCH("Médio",Q84)))</formula>
    </cfRule>
  </conditionalFormatting>
  <conditionalFormatting sqref="Q84:R86">
    <cfRule type="containsText" dxfId="818" priority="9999" operator="containsText" text="Baixo">
      <formula>NOT(ISERROR(SEARCH("Baixo",Q84)))</formula>
    </cfRule>
    <cfRule type="containsText" dxfId="817" priority="10272" operator="containsText" text="Baixo">
      <formula>NOT(ISERROR(SEARCH("Baixo",Q84)))</formula>
    </cfRule>
    <cfRule type="containsText" dxfId="816" priority="10069" operator="containsText" text="Baixo">
      <formula>NOT(ISERROR(SEARCH("Baixo",Q84)))</formula>
    </cfRule>
    <cfRule type="containsText" dxfId="815" priority="10041" operator="containsText" text="Baixo">
      <formula>NOT(ISERROR(SEARCH("Baixo",Q84)))</formula>
    </cfRule>
  </conditionalFormatting>
  <conditionalFormatting sqref="Q85:R85">
    <cfRule type="containsText" dxfId="814" priority="10162" operator="containsText" text="Alto">
      <formula>NOT(ISERROR(SEARCH("Alto",Q85)))</formula>
    </cfRule>
    <cfRule type="containsText" dxfId="813" priority="10161" operator="containsText" text="Médio">
      <formula>NOT(ISERROR(SEARCH("Médio",Q85)))</formula>
    </cfRule>
    <cfRule type="containsText" dxfId="812" priority="10028" operator="containsText" text="Médio">
      <formula>NOT(ISERROR(SEARCH("Médio",Q85)))</formula>
    </cfRule>
    <cfRule type="containsText" dxfId="811" priority="10001" operator="containsText" text="Alto">
      <formula>NOT(ISERROR(SEARCH("Alto",Q85)))</formula>
    </cfRule>
    <cfRule type="containsText" dxfId="810" priority="10141" operator="containsText" text="Alto">
      <formula>NOT(ISERROR(SEARCH("Alto",Q85)))</formula>
    </cfRule>
    <cfRule type="containsText" dxfId="809" priority="10140" operator="containsText" text="Médio">
      <formula>NOT(ISERROR(SEARCH("Médio",Q85)))</formula>
    </cfRule>
    <cfRule type="containsText" dxfId="808" priority="10337" operator="containsText" text="Alto">
      <formula>NOT(ISERROR(SEARCH("Alto",Q85)))</formula>
    </cfRule>
    <cfRule type="containsText" dxfId="807" priority="10336" operator="containsText" text="Médio">
      <formula>NOT(ISERROR(SEARCH("Médio",Q85)))</formula>
    </cfRule>
    <cfRule type="containsText" dxfId="806" priority="10029" operator="containsText" text="Alto">
      <formula>NOT(ISERROR(SEARCH("Alto",Q85)))</formula>
    </cfRule>
    <cfRule type="containsText" dxfId="805" priority="10274" operator="containsText" text="Alto">
      <formula>NOT(ISERROR(SEARCH("Alto",Q85)))</formula>
    </cfRule>
    <cfRule type="containsText" dxfId="804" priority="10043" operator="containsText" text="Alto">
      <formula>NOT(ISERROR(SEARCH("Alto",Q85)))</formula>
    </cfRule>
    <cfRule type="containsText" dxfId="803" priority="10260" operator="containsText" text="Alto">
      <formula>NOT(ISERROR(SEARCH("Alto",Q85)))</formula>
    </cfRule>
    <cfRule type="containsText" dxfId="802" priority="10259" operator="containsText" text="Médio">
      <formula>NOT(ISERROR(SEARCH("Médio",Q85)))</formula>
    </cfRule>
    <cfRule type="containsText" dxfId="801" priority="10246" operator="containsText" text="Alto">
      <formula>NOT(ISERROR(SEARCH("Alto",Q85)))</formula>
    </cfRule>
    <cfRule type="containsText" dxfId="800" priority="10042" operator="containsText" text="Médio">
      <formula>NOT(ISERROR(SEARCH("Médio",Q85)))</formula>
    </cfRule>
    <cfRule type="containsText" dxfId="799" priority="10224" operator="containsText" text="Médio">
      <formula>NOT(ISERROR(SEARCH("Médio",Q85)))</formula>
    </cfRule>
    <cfRule type="containsText" dxfId="798" priority="10112" operator="containsText" text="Médio">
      <formula>NOT(ISERROR(SEARCH("Médio",Q85)))</formula>
    </cfRule>
    <cfRule type="containsText" dxfId="797" priority="9965" operator="containsText" text="Médio">
      <formula>NOT(ISERROR(SEARCH("Médio",Q85)))</formula>
    </cfRule>
    <cfRule type="containsText" dxfId="796" priority="10070" operator="containsText" text="Médio">
      <formula>NOT(ISERROR(SEARCH("Médio",Q85)))</formula>
    </cfRule>
    <cfRule type="containsText" dxfId="795" priority="10197" operator="containsText" text="Alto">
      <formula>NOT(ISERROR(SEARCH("Alto",Q85)))</formula>
    </cfRule>
    <cfRule type="containsText" dxfId="794" priority="10071" operator="containsText" text="Alto">
      <formula>NOT(ISERROR(SEARCH("Alto",Q85)))</formula>
    </cfRule>
    <cfRule type="containsText" dxfId="793" priority="10273" operator="containsText" text="Médio">
      <formula>NOT(ISERROR(SEARCH("Médio",Q85)))</formula>
    </cfRule>
    <cfRule type="containsText" dxfId="792" priority="10000" operator="containsText" text="Médio">
      <formula>NOT(ISERROR(SEARCH("Médio",Q85)))</formula>
    </cfRule>
    <cfRule type="containsText" dxfId="791" priority="10176" operator="containsText" text="Alto">
      <formula>NOT(ISERROR(SEARCH("Alto",Q85)))</formula>
    </cfRule>
    <cfRule type="containsText" dxfId="790" priority="10196" operator="containsText" text="Médio">
      <formula>NOT(ISERROR(SEARCH("Médio",Q85)))</formula>
    </cfRule>
    <cfRule type="containsText" dxfId="789" priority="10113" operator="containsText" text="Alto">
      <formula>NOT(ISERROR(SEARCH("Alto",Q85)))</formula>
    </cfRule>
    <cfRule type="containsText" dxfId="788" priority="10175" operator="containsText" text="Médio">
      <formula>NOT(ISERROR(SEARCH("Médio",Q85)))</formula>
    </cfRule>
    <cfRule type="containsText" dxfId="787" priority="9966" operator="containsText" text="Alto">
      <formula>NOT(ISERROR(SEARCH("Alto",Q85)))</formula>
    </cfRule>
    <cfRule type="containsText" dxfId="786" priority="10245" operator="containsText" text="Médio">
      <formula>NOT(ISERROR(SEARCH("Médio",Q85)))</formula>
    </cfRule>
    <cfRule type="containsText" dxfId="785" priority="10225" operator="containsText" text="Alto">
      <formula>NOT(ISERROR(SEARCH("Alto",Q85)))</formula>
    </cfRule>
  </conditionalFormatting>
  <conditionalFormatting sqref="Q85:R86">
    <cfRule type="containsText" dxfId="784" priority="10160" operator="containsText" text="Baixo">
      <formula>NOT(ISERROR(SEARCH("Baixo",Q85)))</formula>
    </cfRule>
    <cfRule type="containsText" dxfId="783" priority="10139" operator="containsText" text="Baixo">
      <formula>NOT(ISERROR(SEARCH("Baixo",Q85)))</formula>
    </cfRule>
    <cfRule type="containsText" dxfId="782" priority="10027" operator="containsText" text="Baixo">
      <formula>NOT(ISERROR(SEARCH("Baixo",Q85)))</formula>
    </cfRule>
    <cfRule type="containsText" dxfId="781" priority="10244" operator="containsText" text="Baixo">
      <formula>NOT(ISERROR(SEARCH("Baixo",Q85)))</formula>
    </cfRule>
    <cfRule type="containsText" dxfId="780" priority="10174" operator="containsText" text="Baixo">
      <formula>NOT(ISERROR(SEARCH("Baixo",Q85)))</formula>
    </cfRule>
    <cfRule type="containsText" dxfId="779" priority="10258" operator="containsText" text="Baixo">
      <formula>NOT(ISERROR(SEARCH("Baixo",Q85)))</formula>
    </cfRule>
    <cfRule type="containsText" dxfId="778" priority="10223" operator="containsText" text="Baixo">
      <formula>NOT(ISERROR(SEARCH("Baixo",Q85)))</formula>
    </cfRule>
  </conditionalFormatting>
  <conditionalFormatting sqref="Q85:R89">
    <cfRule type="containsText" dxfId="777" priority="10314" operator="containsText" text="Baixo">
      <formula>NOT(ISERROR(SEARCH("Baixo",Q85)))</formula>
    </cfRule>
  </conditionalFormatting>
  <conditionalFormatting sqref="Q86:R86">
    <cfRule type="containsText" dxfId="776" priority="9959" operator="containsText" text="Alto">
      <formula>NOT(ISERROR(SEARCH("Alto",Q86)))</formula>
    </cfRule>
    <cfRule type="containsText" dxfId="775" priority="9958" operator="containsText" text="Médio">
      <formula>NOT(ISERROR(SEARCH("Médio",Q86)))</formula>
    </cfRule>
    <cfRule type="containsText" dxfId="774" priority="9957" operator="containsText" text="Baixo">
      <formula>NOT(ISERROR(SEARCH("Baixo",Q86)))</formula>
    </cfRule>
    <cfRule type="containsText" dxfId="773" priority="10302" operator="containsText" text="Alto">
      <formula>NOT(ISERROR(SEARCH("Alto",Q86)))</formula>
    </cfRule>
    <cfRule type="containsText" dxfId="772" priority="10036" operator="containsText" text="Alto">
      <formula>NOT(ISERROR(SEARCH("Alto",Q86)))</formula>
    </cfRule>
    <cfRule type="containsText" dxfId="771" priority="10477" operator="containsText" text="Alto">
      <formula>NOT(ISERROR(SEARCH("Alto",Q86)))</formula>
    </cfRule>
    <cfRule type="containsText" dxfId="770" priority="10301" operator="containsText" text="Médio">
      <formula>NOT(ISERROR(SEARCH("Médio",Q86)))</formula>
    </cfRule>
    <cfRule type="containsText" dxfId="769" priority="10300" operator="containsText" text="Baixo">
      <formula>NOT(ISERROR(SEARCH("Baixo",Q86)))</formula>
    </cfRule>
    <cfRule type="containsText" dxfId="768" priority="10476" operator="containsText" text="Médio">
      <formula>NOT(ISERROR(SEARCH("Médio",Q86)))</formula>
    </cfRule>
    <cfRule type="containsText" dxfId="767" priority="10567" operator="containsText" text="Médio">
      <formula>NOT(ISERROR(SEARCH("Médio",Q86)))</formula>
    </cfRule>
    <cfRule type="containsText" dxfId="766" priority="10568" operator="containsText" text="Alto">
      <formula>NOT(ISERROR(SEARCH("Alto",Q86)))</formula>
    </cfRule>
    <cfRule type="containsText" dxfId="765" priority="10295" operator="containsText" text="Alto">
      <formula>NOT(ISERROR(SEARCH("Alto",Q86)))</formula>
    </cfRule>
    <cfRule type="containsText" dxfId="764" priority="10294" operator="containsText" text="Médio">
      <formula>NOT(ISERROR(SEARCH("Médio",Q86)))</formula>
    </cfRule>
    <cfRule type="containsText" dxfId="763" priority="10293" operator="containsText" text="Baixo">
      <formula>NOT(ISERROR(SEARCH("Baixo",Q86)))</formula>
    </cfRule>
    <cfRule type="containsText" dxfId="762" priority="10288" operator="containsText" text="Alto">
      <formula>NOT(ISERROR(SEARCH("Alto",Q86)))</formula>
    </cfRule>
    <cfRule type="containsText" dxfId="761" priority="10287" operator="containsText" text="Médio">
      <formula>NOT(ISERROR(SEARCH("Médio",Q86)))</formula>
    </cfRule>
    <cfRule type="containsText" dxfId="760" priority="10267" operator="containsText" text="Alto">
      <formula>NOT(ISERROR(SEARCH("Alto",Q86)))</formula>
    </cfRule>
    <cfRule type="containsText" dxfId="759" priority="10266" operator="containsText" text="Médio">
      <formula>NOT(ISERROR(SEARCH("Médio",Q86)))</formula>
    </cfRule>
    <cfRule type="containsText" dxfId="758" priority="10253" operator="containsText" text="Alto">
      <formula>NOT(ISERROR(SEARCH("Alto",Q86)))</formula>
    </cfRule>
    <cfRule type="containsText" dxfId="757" priority="10252" operator="containsText" text="Médio">
      <formula>NOT(ISERROR(SEARCH("Médio",Q86)))</formula>
    </cfRule>
    <cfRule type="containsText" dxfId="756" priority="10239" operator="containsText" text="Alto">
      <formula>NOT(ISERROR(SEARCH("Alto",Q86)))</formula>
    </cfRule>
    <cfRule type="containsText" dxfId="755" priority="10238" operator="containsText" text="Médio">
      <formula>NOT(ISERROR(SEARCH("Médio",Q86)))</formula>
    </cfRule>
    <cfRule type="containsText" dxfId="754" priority="10237" operator="containsText" text="Baixo">
      <formula>NOT(ISERROR(SEARCH("Baixo",Q86)))</formula>
    </cfRule>
    <cfRule type="containsText" dxfId="753" priority="10232" operator="containsText" text="Alto">
      <formula>NOT(ISERROR(SEARCH("Alto",Q86)))</formula>
    </cfRule>
    <cfRule type="containsText" dxfId="752" priority="10231" operator="containsText" text="Médio">
      <formula>NOT(ISERROR(SEARCH("Médio",Q86)))</formula>
    </cfRule>
    <cfRule type="containsText" dxfId="751" priority="10218" operator="containsText" text="Alto">
      <formula>NOT(ISERROR(SEARCH("Alto",Q86)))</formula>
    </cfRule>
    <cfRule type="containsText" dxfId="750" priority="10217" operator="containsText" text="Médio">
      <formula>NOT(ISERROR(SEARCH("Médio",Q86)))</formula>
    </cfRule>
    <cfRule type="containsText" dxfId="749" priority="10190" operator="containsText" text="Alto">
      <formula>NOT(ISERROR(SEARCH("Alto",Q86)))</formula>
    </cfRule>
    <cfRule type="containsText" dxfId="748" priority="10189" operator="containsText" text="Médio">
      <formula>NOT(ISERROR(SEARCH("Médio",Q86)))</formula>
    </cfRule>
    <cfRule type="containsText" dxfId="747" priority="10188" operator="containsText" text="Baixo">
      <formula>NOT(ISERROR(SEARCH("Baixo",Q86)))</formula>
    </cfRule>
    <cfRule type="containsText" dxfId="746" priority="10183" operator="containsText" text="Alto">
      <formula>NOT(ISERROR(SEARCH("Alto",Q86)))</formula>
    </cfRule>
    <cfRule type="containsText" dxfId="745" priority="10182" operator="containsText" text="Médio">
      <formula>NOT(ISERROR(SEARCH("Médio",Q86)))</formula>
    </cfRule>
    <cfRule type="containsText" dxfId="744" priority="10169" operator="containsText" text="Alto">
      <formula>NOT(ISERROR(SEARCH("Alto",Q86)))</formula>
    </cfRule>
    <cfRule type="containsText" dxfId="743" priority="10168" operator="containsText" text="Médio">
      <formula>NOT(ISERROR(SEARCH("Médio",Q86)))</formula>
    </cfRule>
    <cfRule type="containsText" dxfId="742" priority="10155" operator="containsText" text="Alto">
      <formula>NOT(ISERROR(SEARCH("Alto",Q86)))</formula>
    </cfRule>
    <cfRule type="containsText" dxfId="741" priority="10154" operator="containsText" text="Médio">
      <formula>NOT(ISERROR(SEARCH("Médio",Q86)))</formula>
    </cfRule>
    <cfRule type="containsText" dxfId="740" priority="10153" operator="containsText" text="Baixo">
      <formula>NOT(ISERROR(SEARCH("Baixo",Q86)))</formula>
    </cfRule>
    <cfRule type="containsText" dxfId="739" priority="10148" operator="containsText" text="Alto">
      <formula>NOT(ISERROR(SEARCH("Alto",Q86)))</formula>
    </cfRule>
    <cfRule type="containsText" dxfId="738" priority="10147" operator="containsText" text="Médio">
      <formula>NOT(ISERROR(SEARCH("Médio",Q86)))</formula>
    </cfRule>
    <cfRule type="containsText" dxfId="737" priority="10134" operator="containsText" text="Alto">
      <formula>NOT(ISERROR(SEARCH("Alto",Q86)))</formula>
    </cfRule>
    <cfRule type="containsText" dxfId="736" priority="10133" operator="containsText" text="Médio">
      <formula>NOT(ISERROR(SEARCH("Médio",Q86)))</formula>
    </cfRule>
    <cfRule type="containsText" dxfId="735" priority="10106" operator="containsText" text="Alto">
      <formula>NOT(ISERROR(SEARCH("Alto",Q86)))</formula>
    </cfRule>
    <cfRule type="containsText" dxfId="734" priority="10105" operator="containsText" text="Médio">
      <formula>NOT(ISERROR(SEARCH("Médio",Q86)))</formula>
    </cfRule>
    <cfRule type="containsText" dxfId="733" priority="10330" operator="containsText" text="Alto">
      <formula>NOT(ISERROR(SEARCH("Alto",Q86)))</formula>
    </cfRule>
    <cfRule type="containsText" dxfId="732" priority="10104" operator="containsText" text="Baixo">
      <formula>NOT(ISERROR(SEARCH("Baixo",Q86)))</formula>
    </cfRule>
    <cfRule type="containsText" dxfId="731" priority="10099" operator="containsText" text="Alto">
      <formula>NOT(ISERROR(SEARCH("Alto",Q86)))</formula>
    </cfRule>
    <cfRule type="containsText" dxfId="730" priority="10098" operator="containsText" text="Médio">
      <formula>NOT(ISERROR(SEARCH("Médio",Q86)))</formula>
    </cfRule>
    <cfRule type="containsText" dxfId="729" priority="10097" operator="containsText" text="Baixo">
      <formula>NOT(ISERROR(SEARCH("Baixo",Q86)))</formula>
    </cfRule>
    <cfRule type="containsText" dxfId="728" priority="10329" operator="containsText" text="Médio">
      <formula>NOT(ISERROR(SEARCH("Médio",Q86)))</formula>
    </cfRule>
    <cfRule type="containsText" dxfId="727" priority="10092" operator="containsText" text="Alto">
      <formula>NOT(ISERROR(SEARCH("Alto",Q86)))</formula>
    </cfRule>
    <cfRule type="containsText" dxfId="726" priority="10091" operator="containsText" text="Médio">
      <formula>NOT(ISERROR(SEARCH("Médio",Q86)))</formula>
    </cfRule>
    <cfRule type="containsText" dxfId="725" priority="10090" operator="containsText" text="Baixo">
      <formula>NOT(ISERROR(SEARCH("Baixo",Q86)))</formula>
    </cfRule>
    <cfRule type="containsText" dxfId="724" priority="10084" operator="containsText" text="Médio">
      <formula>NOT(ISERROR(SEARCH("Médio",Q86)))</formula>
    </cfRule>
    <cfRule type="containsText" dxfId="723" priority="10064" operator="containsText" text="Alto">
      <formula>NOT(ISERROR(SEARCH("Alto",Q86)))</formula>
    </cfRule>
    <cfRule type="containsText" dxfId="722" priority="10063" operator="containsText" text="Médio">
      <formula>NOT(ISERROR(SEARCH("Médio",Q86)))</formula>
    </cfRule>
    <cfRule type="containsText" dxfId="721" priority="10062" operator="containsText" text="Baixo">
      <formula>NOT(ISERROR(SEARCH("Baixo",Q86)))</formula>
    </cfRule>
    <cfRule type="containsText" dxfId="720" priority="10057" operator="containsText" text="Alto">
      <formula>NOT(ISERROR(SEARCH("Alto",Q86)))</formula>
    </cfRule>
    <cfRule type="containsText" dxfId="719" priority="10056" operator="containsText" text="Médio">
      <formula>NOT(ISERROR(SEARCH("Médio",Q86)))</formula>
    </cfRule>
    <cfRule type="containsText" dxfId="718" priority="10085" operator="containsText" text="Alto">
      <formula>NOT(ISERROR(SEARCH("Alto",Q86)))</formula>
    </cfRule>
    <cfRule type="containsText" dxfId="717" priority="10035" operator="containsText" text="Médio">
      <formula>NOT(ISERROR(SEARCH("Médio",Q86)))</formula>
    </cfRule>
    <cfRule type="containsText" dxfId="716" priority="10022" operator="containsText" text="Alto">
      <formula>NOT(ISERROR(SEARCH("Alto",Q86)))</formula>
    </cfRule>
    <cfRule type="containsText" dxfId="715" priority="10021" operator="containsText" text="Médio">
      <formula>NOT(ISERROR(SEARCH("Médio",Q86)))</formula>
    </cfRule>
    <cfRule type="containsText" dxfId="714" priority="10020" operator="containsText" text="Baixo">
      <formula>NOT(ISERROR(SEARCH("Baixo",Q86)))</formula>
    </cfRule>
    <cfRule type="containsText" dxfId="713" priority="10015" operator="containsText" text="Alto">
      <formula>NOT(ISERROR(SEARCH("Alto",Q86)))</formula>
    </cfRule>
    <cfRule type="containsText" dxfId="712" priority="10014" operator="containsText" text="Médio">
      <formula>NOT(ISERROR(SEARCH("Médio",Q86)))</formula>
    </cfRule>
    <cfRule type="containsText" dxfId="711" priority="9994" operator="containsText" text="Alto">
      <formula>NOT(ISERROR(SEARCH("Alto",Q86)))</formula>
    </cfRule>
    <cfRule type="containsText" dxfId="710" priority="9993" operator="containsText" text="Médio">
      <formula>NOT(ISERROR(SEARCH("Médio",Q86)))</formula>
    </cfRule>
  </conditionalFormatting>
  <conditionalFormatting sqref="Q86:R89">
    <cfRule type="containsText" dxfId="709" priority="10461" operator="containsText" text="Baixo">
      <formula>NOT(ISERROR(SEARCH("Baixo",Q86)))</formula>
    </cfRule>
  </conditionalFormatting>
  <conditionalFormatting sqref="Q86:R90">
    <cfRule type="containsText" dxfId="708" priority="10545" operator="containsText" text="Baixo">
      <formula>NOT(ISERROR(SEARCH("Baixo",Q86)))</formula>
    </cfRule>
  </conditionalFormatting>
  <conditionalFormatting sqref="Q87:R87">
    <cfRule type="containsText" dxfId="707" priority="10470" operator="containsText" text="Alto">
      <formula>NOT(ISERROR(SEARCH("Alto",Q87)))</formula>
    </cfRule>
    <cfRule type="containsText" dxfId="706" priority="10707" operator="containsText" text="Médio">
      <formula>NOT(ISERROR(SEARCH("Médio",Q87)))</formula>
    </cfRule>
    <cfRule type="containsText" dxfId="705" priority="10323" operator="containsText" text="Alto">
      <formula>NOT(ISERROR(SEARCH("Alto",Q87)))</formula>
    </cfRule>
    <cfRule type="containsText" dxfId="704" priority="10428" operator="containsText" text="Alto">
      <formula>NOT(ISERROR(SEARCH("Alto",Q87)))</formula>
    </cfRule>
    <cfRule type="containsText" dxfId="703" priority="10708" operator="containsText" text="Alto">
      <formula>NOT(ISERROR(SEARCH("Alto",Q87)))</formula>
    </cfRule>
    <cfRule type="containsText" dxfId="702" priority="10561" operator="containsText" text="Alto">
      <formula>NOT(ISERROR(SEARCH("Alto",Q87)))</formula>
    </cfRule>
    <cfRule type="containsText" dxfId="701" priority="10469" operator="containsText" text="Médio">
      <formula>NOT(ISERROR(SEARCH("Médio",Q87)))</formula>
    </cfRule>
    <cfRule type="containsText" dxfId="700" priority="10560" operator="containsText" text="Médio">
      <formula>NOT(ISERROR(SEARCH("Médio",Q87)))</formula>
    </cfRule>
    <cfRule type="containsText" dxfId="699" priority="10358" operator="containsText" text="Alto">
      <formula>NOT(ISERROR(SEARCH("Alto",Q87)))</formula>
    </cfRule>
    <cfRule type="containsText" dxfId="698" priority="10427" operator="containsText" text="Médio">
      <formula>NOT(ISERROR(SEARCH("Médio",Q87)))</formula>
    </cfRule>
    <cfRule type="containsText" dxfId="697" priority="10399" operator="containsText" text="Médio">
      <formula>NOT(ISERROR(SEARCH("Médio",Q87)))</formula>
    </cfRule>
    <cfRule type="containsText" dxfId="696" priority="10400" operator="containsText" text="Alto">
      <formula>NOT(ISERROR(SEARCH("Alto",Q87)))</formula>
    </cfRule>
    <cfRule type="containsText" dxfId="695" priority="10357" operator="containsText" text="Médio">
      <formula>NOT(ISERROR(SEARCH("Médio",Q87)))</formula>
    </cfRule>
    <cfRule type="containsText" dxfId="694" priority="10322" operator="containsText" text="Médio">
      <formula>NOT(ISERROR(SEARCH("Médio",Q87)))</formula>
    </cfRule>
  </conditionalFormatting>
  <conditionalFormatting sqref="Q87:R89">
    <cfRule type="containsText" dxfId="693" priority="10391" operator="containsText" text="Baixo">
      <formula>NOT(ISERROR(SEARCH("Baixo",Q87)))</formula>
    </cfRule>
    <cfRule type="containsText" dxfId="692" priority="10419" operator="containsText" text="Baixo">
      <formula>NOT(ISERROR(SEARCH("Baixo",Q87)))</formula>
    </cfRule>
    <cfRule type="containsText" dxfId="691" priority="10349" operator="containsText" text="Baixo">
      <formula>NOT(ISERROR(SEARCH("Baixo",Q87)))</formula>
    </cfRule>
  </conditionalFormatting>
  <conditionalFormatting sqref="Q87:R90">
    <cfRule type="containsText" dxfId="690" priority="10692" operator="containsText" text="Baixo">
      <formula>NOT(ISERROR(SEARCH("Baixo",Q87)))</formula>
    </cfRule>
  </conditionalFormatting>
  <conditionalFormatting sqref="Q88:R88">
    <cfRule type="containsText" dxfId="689" priority="10379" operator="containsText" text="Alto">
      <formula>NOT(ISERROR(SEARCH("Alto",Q88)))</formula>
    </cfRule>
    <cfRule type="containsText" dxfId="688" priority="10378" operator="containsText" text="Médio">
      <formula>NOT(ISERROR(SEARCH("Médio",Q88)))</formula>
    </cfRule>
    <cfRule type="containsText" dxfId="687" priority="10554" operator="containsText" text="Alto">
      <formula>NOT(ISERROR(SEARCH("Alto",Q88)))</formula>
    </cfRule>
    <cfRule type="containsText" dxfId="686" priority="10316" operator="containsText" text="Alto">
      <formula>NOT(ISERROR(SEARCH("Alto",Q88)))</formula>
    </cfRule>
    <cfRule type="containsText" dxfId="685" priority="10701" operator="containsText" text="Alto">
      <formula>NOT(ISERROR(SEARCH("Alto",Q88)))</formula>
    </cfRule>
    <cfRule type="containsText" dxfId="684" priority="10315" operator="containsText" text="Médio">
      <formula>NOT(ISERROR(SEARCH("Médio",Q88)))</formula>
    </cfRule>
    <cfRule type="containsText" dxfId="683" priority="10525" operator="containsText" text="Médio">
      <formula>NOT(ISERROR(SEARCH("Médio",Q88)))</formula>
    </cfRule>
    <cfRule type="containsText" dxfId="682" priority="10553" operator="containsText" text="Médio">
      <formula>NOT(ISERROR(SEARCH("Médio",Q88)))</formula>
    </cfRule>
    <cfRule type="containsText" dxfId="681" priority="10463" operator="containsText" text="Alto">
      <formula>NOT(ISERROR(SEARCH("Alto",Q88)))</formula>
    </cfRule>
    <cfRule type="containsText" dxfId="680" priority="10700" operator="containsText" text="Médio">
      <formula>NOT(ISERROR(SEARCH("Médio",Q88)))</formula>
    </cfRule>
    <cfRule type="containsText" dxfId="679" priority="10589" operator="containsText" text="Alto">
      <formula>NOT(ISERROR(SEARCH("Alto",Q88)))</formula>
    </cfRule>
    <cfRule type="containsText" dxfId="678" priority="10491" operator="containsText" text="Alto">
      <formula>NOT(ISERROR(SEARCH("Alto",Q88)))</formula>
    </cfRule>
    <cfRule type="containsText" dxfId="677" priority="10350" operator="containsText" text="Médio">
      <formula>NOT(ISERROR(SEARCH("Médio",Q88)))</formula>
    </cfRule>
    <cfRule type="containsText" dxfId="676" priority="10351" operator="containsText" text="Alto">
      <formula>NOT(ISERROR(SEARCH("Alto",Q88)))</formula>
    </cfRule>
    <cfRule type="containsText" dxfId="675" priority="10659" operator="containsText" text="Alto">
      <formula>NOT(ISERROR(SEARCH("Alto",Q88)))</formula>
    </cfRule>
    <cfRule type="containsText" dxfId="674" priority="10588" operator="containsText" text="Médio">
      <formula>NOT(ISERROR(SEARCH("Médio",Q88)))</formula>
    </cfRule>
    <cfRule type="containsText" dxfId="673" priority="10658" operator="containsText" text="Médio">
      <formula>NOT(ISERROR(SEARCH("Médio",Q88)))</formula>
    </cfRule>
    <cfRule type="containsText" dxfId="672" priority="10420" operator="containsText" text="Médio">
      <formula>NOT(ISERROR(SEARCH("Médio",Q88)))</formula>
    </cfRule>
    <cfRule type="containsText" dxfId="671" priority="10630" operator="containsText" text="Médio">
      <formula>NOT(ISERROR(SEARCH("Médio",Q88)))</formula>
    </cfRule>
    <cfRule type="containsText" dxfId="670" priority="10392" operator="containsText" text="Médio">
      <formula>NOT(ISERROR(SEARCH("Médio",Q88)))</formula>
    </cfRule>
    <cfRule type="containsText" dxfId="669" priority="10393" operator="containsText" text="Alto">
      <formula>NOT(ISERROR(SEARCH("Alto",Q88)))</formula>
    </cfRule>
    <cfRule type="containsText" dxfId="668" priority="10631" operator="containsText" text="Alto">
      <formula>NOT(ISERROR(SEARCH("Alto",Q88)))</formula>
    </cfRule>
    <cfRule type="containsText" dxfId="667" priority="10511" operator="containsText" text="Médio">
      <formula>NOT(ISERROR(SEARCH("Médio",Q88)))</formula>
    </cfRule>
    <cfRule type="containsText" dxfId="666" priority="10512" operator="containsText" text="Alto">
      <formula>NOT(ISERROR(SEARCH("Alto",Q88)))</formula>
    </cfRule>
    <cfRule type="containsText" dxfId="665" priority="10490" operator="containsText" text="Médio">
      <formula>NOT(ISERROR(SEARCH("Médio",Q88)))</formula>
    </cfRule>
    <cfRule type="containsText" dxfId="664" priority="10421" operator="containsText" text="Alto">
      <formula>NOT(ISERROR(SEARCH("Alto",Q88)))</formula>
    </cfRule>
    <cfRule type="containsText" dxfId="663" priority="10526" operator="containsText" text="Alto">
      <formula>NOT(ISERROR(SEARCH("Alto",Q88)))</formula>
    </cfRule>
    <cfRule type="containsText" dxfId="662" priority="10462" operator="containsText" text="Médio">
      <formula>NOT(ISERROR(SEARCH("Médio",Q88)))</formula>
    </cfRule>
  </conditionalFormatting>
  <conditionalFormatting sqref="Q88:R89">
    <cfRule type="containsText" dxfId="661" priority="10377" operator="containsText" text="Baixo">
      <formula>NOT(ISERROR(SEARCH("Baixo",Q88)))</formula>
    </cfRule>
    <cfRule type="containsText" dxfId="660" priority="10510" operator="containsText" text="Baixo">
      <formula>NOT(ISERROR(SEARCH("Baixo",Q88)))</formula>
    </cfRule>
    <cfRule type="containsText" dxfId="659" priority="10489" operator="containsText" text="Baixo">
      <formula>NOT(ISERROR(SEARCH("Baixo",Q88)))</formula>
    </cfRule>
  </conditionalFormatting>
  <conditionalFormatting sqref="Q88:R90">
    <cfRule type="containsText" dxfId="658" priority="10524" operator="containsText" text="Baixo">
      <formula>NOT(ISERROR(SEARCH("Baixo",Q88)))</formula>
    </cfRule>
    <cfRule type="containsText" dxfId="657" priority="10580" operator="containsText" text="Baixo">
      <formula>NOT(ISERROR(SEARCH("Baixo",Q88)))</formula>
    </cfRule>
    <cfRule type="containsText" dxfId="656" priority="10622" operator="containsText" text="Baixo">
      <formula>NOT(ISERROR(SEARCH("Baixo",Q88)))</formula>
    </cfRule>
    <cfRule type="containsText" dxfId="655" priority="10650" operator="containsText" text="Baixo">
      <formula>NOT(ISERROR(SEARCH("Baixo",Q88)))</formula>
    </cfRule>
  </conditionalFormatting>
  <conditionalFormatting sqref="Q89:R89">
    <cfRule type="containsText" dxfId="654" priority="10385" operator="containsText" text="Médio">
      <formula>NOT(ISERROR(SEARCH("Médio",Q89)))</formula>
    </cfRule>
    <cfRule type="containsText" dxfId="653" priority="10455" operator="containsText" text="Médio">
      <formula>NOT(ISERROR(SEARCH("Médio",Q89)))</formula>
    </cfRule>
    <cfRule type="containsText" dxfId="652" priority="10456" operator="containsText" text="Alto">
      <formula>NOT(ISERROR(SEARCH("Alto",Q89)))</formula>
    </cfRule>
    <cfRule type="containsText" dxfId="651" priority="10441" operator="containsText" text="Médio">
      <formula>NOT(ISERROR(SEARCH("Médio",Q89)))</formula>
    </cfRule>
    <cfRule type="containsText" dxfId="650" priority="10372" operator="containsText" text="Alto">
      <formula>NOT(ISERROR(SEARCH("Alto",Q89)))</formula>
    </cfRule>
    <cfRule type="containsText" dxfId="649" priority="10504" operator="containsText" text="Médio">
      <formula>NOT(ISERROR(SEARCH("Médio",Q89)))</formula>
    </cfRule>
    <cfRule type="containsText" dxfId="648" priority="10693" operator="containsText" text="Médio">
      <formula>NOT(ISERROR(SEARCH("Médio",Q89)))</formula>
    </cfRule>
    <cfRule type="containsText" dxfId="647" priority="10371" operator="containsText" text="Médio">
      <formula>NOT(ISERROR(SEARCH("Médio",Q89)))</formula>
    </cfRule>
    <cfRule type="containsText" dxfId="646" priority="10370" operator="containsText" text="Baixo">
      <formula>NOT(ISERROR(SEARCH("Baixo",Q89)))</formula>
    </cfRule>
    <cfRule type="containsText" dxfId="645" priority="10694" operator="containsText" text="Alto">
      <formula>NOT(ISERROR(SEARCH("Alto",Q89)))</formula>
    </cfRule>
    <cfRule type="containsText" dxfId="644" priority="10365" operator="containsText" text="Alto">
      <formula>NOT(ISERROR(SEARCH("Alto",Q89)))</formula>
    </cfRule>
    <cfRule type="containsText" dxfId="643" priority="10364" operator="containsText" text="Médio">
      <formula>NOT(ISERROR(SEARCH("Médio",Q89)))</formula>
    </cfRule>
    <cfRule type="containsText" dxfId="642" priority="10546" operator="containsText" text="Médio">
      <formula>NOT(ISERROR(SEARCH("Médio",Q89)))</formula>
    </cfRule>
    <cfRule type="containsText" dxfId="641" priority="10518" operator="containsText" text="Médio">
      <formula>NOT(ISERROR(SEARCH("Médio",Q89)))</formula>
    </cfRule>
    <cfRule type="containsText" dxfId="640" priority="10532" operator="containsText" text="Médio">
      <formula>NOT(ISERROR(SEARCH("Médio",Q89)))</formula>
    </cfRule>
    <cfRule type="containsText" dxfId="639" priority="10721" operator="containsText" text="Médio">
      <formula>NOT(ISERROR(SEARCH("Médio",Q89)))</formula>
    </cfRule>
    <cfRule type="containsText" dxfId="638" priority="10722" operator="containsText" text="Alto">
      <formula>NOT(ISERROR(SEARCH("Alto",Q89)))</formula>
    </cfRule>
    <cfRule type="containsText" dxfId="637" priority="10484" operator="containsText" text="Alto">
      <formula>NOT(ISERROR(SEARCH("Alto",Q89)))</formula>
    </cfRule>
    <cfRule type="containsText" dxfId="636" priority="10505" operator="containsText" text="Alto">
      <formula>NOT(ISERROR(SEARCH("Alto",Q89)))</formula>
    </cfRule>
    <cfRule type="containsText" dxfId="635" priority="10519" operator="containsText" text="Alto">
      <formula>NOT(ISERROR(SEARCH("Alto",Q89)))</formula>
    </cfRule>
    <cfRule type="containsText" dxfId="634" priority="10533" operator="containsText" text="Alto">
      <formula>NOT(ISERROR(SEARCH("Alto",Q89)))</formula>
    </cfRule>
    <cfRule type="containsText" dxfId="633" priority="10344" operator="containsText" text="Alto">
      <formula>NOT(ISERROR(SEARCH("Alto",Q89)))</formula>
    </cfRule>
    <cfRule type="containsText" dxfId="632" priority="10742" operator="containsText" text="Médio">
      <formula>NOT(ISERROR(SEARCH("Médio",Q89)))</formula>
    </cfRule>
    <cfRule type="containsText" dxfId="631" priority="10743" operator="containsText" text="Alto">
      <formula>NOT(ISERROR(SEARCH("Alto",Q89)))</formula>
    </cfRule>
    <cfRule type="containsText" dxfId="630" priority="10343" operator="containsText" text="Médio">
      <formula>NOT(ISERROR(SEARCH("Médio",Q89)))</formula>
    </cfRule>
    <cfRule type="containsText" dxfId="629" priority="10756" operator="containsText" text="Médio">
      <formula>NOT(ISERROR(SEARCH("Médio",Q89)))</formula>
    </cfRule>
    <cfRule type="containsText" dxfId="628" priority="10483" operator="containsText" text="Médio">
      <formula>NOT(ISERROR(SEARCH("Médio",Q89)))</formula>
    </cfRule>
    <cfRule type="containsText" dxfId="627" priority="10757" operator="containsText" text="Alto">
      <formula>NOT(ISERROR(SEARCH("Alto",Q89)))</formula>
    </cfRule>
    <cfRule type="containsText" dxfId="626" priority="10309" operator="containsText" text="Alto">
      <formula>NOT(ISERROR(SEARCH("Alto",Q89)))</formula>
    </cfRule>
    <cfRule type="containsText" dxfId="625" priority="10308" operator="containsText" text="Médio">
      <formula>NOT(ISERROR(SEARCH("Médio",Q89)))</formula>
    </cfRule>
    <cfRule type="containsText" dxfId="624" priority="10307" operator="containsText" text="Baixo">
      <formula>NOT(ISERROR(SEARCH("Baixo",Q89)))</formula>
    </cfRule>
    <cfRule type="containsText" dxfId="623" priority="10547" operator="containsText" text="Alto">
      <formula>NOT(ISERROR(SEARCH("Alto",Q89)))</formula>
    </cfRule>
    <cfRule type="containsText" dxfId="622" priority="10652" operator="containsText" text="Alto">
      <formula>NOT(ISERROR(SEARCH("Alto",Q89)))</formula>
    </cfRule>
    <cfRule type="containsText" dxfId="621" priority="10651" operator="containsText" text="Médio">
      <formula>NOT(ISERROR(SEARCH("Médio",Q89)))</formula>
    </cfRule>
    <cfRule type="containsText" dxfId="620" priority="10406" operator="containsText" text="Médio">
      <formula>NOT(ISERROR(SEARCH("Médio",Q89)))</formula>
    </cfRule>
    <cfRule type="containsText" dxfId="619" priority="10407" operator="containsText" text="Alto">
      <formula>NOT(ISERROR(SEARCH("Alto",Q89)))</formula>
    </cfRule>
    <cfRule type="containsText" dxfId="618" priority="10412" operator="containsText" text="Baixo">
      <formula>NOT(ISERROR(SEARCH("Baixo",Q89)))</formula>
    </cfRule>
    <cfRule type="containsText" dxfId="617" priority="10413" operator="containsText" text="Médio">
      <formula>NOT(ISERROR(SEARCH("Médio",Q89)))</formula>
    </cfRule>
    <cfRule type="containsText" dxfId="616" priority="10503" operator="containsText" text="Baixo">
      <formula>NOT(ISERROR(SEARCH("Baixo",Q89)))</formula>
    </cfRule>
    <cfRule type="containsText" dxfId="615" priority="10414" operator="containsText" text="Alto">
      <formula>NOT(ISERROR(SEARCH("Alto",Q89)))</formula>
    </cfRule>
    <cfRule type="containsText" dxfId="614" priority="10624" operator="containsText" text="Alto">
      <formula>NOT(ISERROR(SEARCH("Alto",Q89)))</formula>
    </cfRule>
    <cfRule type="containsText" dxfId="613" priority="10623" operator="containsText" text="Médio">
      <formula>NOT(ISERROR(SEARCH("Médio",Q89)))</formula>
    </cfRule>
    <cfRule type="containsText" dxfId="612" priority="10386" operator="containsText" text="Alto">
      <formula>NOT(ISERROR(SEARCH("Alto",Q89)))</formula>
    </cfRule>
    <cfRule type="containsText" dxfId="611" priority="10610" operator="containsText" text="Alto">
      <formula>NOT(ISERROR(SEARCH("Alto",Q89)))</formula>
    </cfRule>
    <cfRule type="containsText" dxfId="610" priority="10609" operator="containsText" text="Médio">
      <formula>NOT(ISERROR(SEARCH("Médio",Q89)))</formula>
    </cfRule>
    <cfRule type="containsText" dxfId="609" priority="10434" operator="containsText" text="Médio">
      <formula>NOT(ISERROR(SEARCH("Médio",Q89)))</formula>
    </cfRule>
    <cfRule type="containsText" dxfId="608" priority="10435" operator="containsText" text="Alto">
      <formula>NOT(ISERROR(SEARCH("Alto",Q89)))</formula>
    </cfRule>
    <cfRule type="containsText" dxfId="607" priority="10440" operator="containsText" text="Baixo">
      <formula>NOT(ISERROR(SEARCH("Baixo",Q89)))</formula>
    </cfRule>
    <cfRule type="containsText" dxfId="606" priority="10442" operator="containsText" text="Alto">
      <formula>NOT(ISERROR(SEARCH("Alto",Q89)))</formula>
    </cfRule>
    <cfRule type="containsText" dxfId="605" priority="10447" operator="containsText" text="Baixo">
      <formula>NOT(ISERROR(SEARCH("Baixo",Q89)))</formula>
    </cfRule>
    <cfRule type="containsText" dxfId="604" priority="10498" operator="containsText" text="Alto">
      <formula>NOT(ISERROR(SEARCH("Alto",Q89)))</formula>
    </cfRule>
    <cfRule type="containsText" dxfId="603" priority="10497" operator="containsText" text="Médio">
      <formula>NOT(ISERROR(SEARCH("Médio",Q89)))</formula>
    </cfRule>
    <cfRule type="containsText" dxfId="602" priority="10448" operator="containsText" text="Médio">
      <formula>NOT(ISERROR(SEARCH("Médio",Q89)))</formula>
    </cfRule>
    <cfRule type="containsText" dxfId="601" priority="10449" operator="containsText" text="Alto">
      <formula>NOT(ISERROR(SEARCH("Alto",Q89)))</formula>
    </cfRule>
    <cfRule type="containsText" dxfId="600" priority="10454" operator="containsText" text="Baixo">
      <formula>NOT(ISERROR(SEARCH("Baixo",Q89)))</formula>
    </cfRule>
    <cfRule type="containsText" dxfId="599" priority="10582" operator="containsText" text="Alto">
      <formula>NOT(ISERROR(SEARCH("Alto",Q89)))</formula>
    </cfRule>
    <cfRule type="containsText" dxfId="598" priority="10581" operator="containsText" text="Médio">
      <formula>NOT(ISERROR(SEARCH("Médio",Q89)))</formula>
    </cfRule>
  </conditionalFormatting>
  <conditionalFormatting sqref="Q89:R90">
    <cfRule type="containsText" dxfId="597" priority="10720" operator="containsText" text="Baixo">
      <formula>NOT(ISERROR(SEARCH("Baixo",Q89)))</formula>
    </cfRule>
    <cfRule type="containsText" dxfId="596" priority="10734" operator="containsText" text="Baixo">
      <formula>NOT(ISERROR(SEARCH("Baixo",Q89)))</formula>
    </cfRule>
    <cfRule type="containsText" dxfId="595" priority="10608" operator="containsText" text="Baixo">
      <formula>NOT(ISERROR(SEARCH("Baixo",Q89)))</formula>
    </cfRule>
    <cfRule type="containsText" dxfId="594" priority="10748" operator="containsText" text="Baixo">
      <formula>NOT(ISERROR(SEARCH("Baixo",Q89)))</formula>
    </cfRule>
  </conditionalFormatting>
  <conditionalFormatting sqref="Q90:R90">
    <cfRule type="containsText" dxfId="593" priority="10685" operator="containsText" text="Baixo">
      <formula>NOT(ISERROR(SEARCH("Baixo",Q90)))</formula>
    </cfRule>
    <cfRule type="containsText" dxfId="592" priority="10686" operator="containsText" text="Médio">
      <formula>NOT(ISERROR(SEARCH("Médio",Q90)))</formula>
    </cfRule>
    <cfRule type="containsText" dxfId="591" priority="10687" operator="containsText" text="Alto">
      <formula>NOT(ISERROR(SEARCH("Alto",Q90)))</formula>
    </cfRule>
    <cfRule type="containsText" dxfId="590" priority="10714" operator="containsText" text="Médio">
      <formula>NOT(ISERROR(SEARCH("Médio",Q90)))</formula>
    </cfRule>
    <cfRule type="containsText" dxfId="589" priority="10715" operator="containsText" text="Alto">
      <formula>NOT(ISERROR(SEARCH("Alto",Q90)))</formula>
    </cfRule>
    <cfRule type="containsText" dxfId="588" priority="10728" operator="containsText" text="Médio">
      <formula>NOT(ISERROR(SEARCH("Médio",Q90)))</formula>
    </cfRule>
    <cfRule type="containsText" dxfId="587" priority="10729" operator="containsText" text="Alto">
      <formula>NOT(ISERROR(SEARCH("Alto",Q90)))</formula>
    </cfRule>
    <cfRule type="containsText" dxfId="586" priority="10735" operator="containsText" text="Médio">
      <formula>NOT(ISERROR(SEARCH("Médio",Q90)))</formula>
    </cfRule>
    <cfRule type="containsText" dxfId="585" priority="10539" operator="containsText" text="Médio">
      <formula>NOT(ISERROR(SEARCH("Médio",Q90)))</formula>
    </cfRule>
    <cfRule type="containsText" dxfId="584" priority="10603" operator="containsText" text="Alto">
      <formula>NOT(ISERROR(SEARCH("Alto",Q90)))</formula>
    </cfRule>
    <cfRule type="containsText" dxfId="583" priority="10644" operator="containsText" text="Médio">
      <formula>NOT(ISERROR(SEARCH("Médio",Q90)))</formula>
    </cfRule>
    <cfRule type="containsText" dxfId="582" priority="10540" operator="containsText" text="Alto">
      <formula>NOT(ISERROR(SEARCH("Alto",Q90)))</formula>
    </cfRule>
    <cfRule type="containsText" dxfId="581" priority="10617" operator="containsText" text="Alto">
      <formula>NOT(ISERROR(SEARCH("Alto",Q90)))</formula>
    </cfRule>
    <cfRule type="containsText" dxfId="580" priority="10637" operator="containsText" text="Médio">
      <formula>NOT(ISERROR(SEARCH("Médio",Q90)))</formula>
    </cfRule>
    <cfRule type="containsText" dxfId="579" priority="10602" operator="containsText" text="Médio">
      <formula>NOT(ISERROR(SEARCH("Médio",Q90)))</formula>
    </cfRule>
    <cfRule type="containsText" dxfId="578" priority="10575" operator="containsText" text="Alto">
      <formula>NOT(ISERROR(SEARCH("Alto",Q90)))</formula>
    </cfRule>
    <cfRule type="containsText" dxfId="577" priority="10574" operator="containsText" text="Médio">
      <formula>NOT(ISERROR(SEARCH("Médio",Q90)))</formula>
    </cfRule>
    <cfRule type="containsText" dxfId="576" priority="10643" operator="containsText" text="Baixo">
      <formula>NOT(ISERROR(SEARCH("Baixo",Q90)))</formula>
    </cfRule>
    <cfRule type="containsText" dxfId="575" priority="10616" operator="containsText" text="Médio">
      <formula>NOT(ISERROR(SEARCH("Médio",Q90)))</formula>
    </cfRule>
    <cfRule type="containsText" dxfId="574" priority="10679" operator="containsText" text="Médio">
      <formula>NOT(ISERROR(SEARCH("Médio",Q90)))</formula>
    </cfRule>
    <cfRule type="containsText" dxfId="573" priority="10666" operator="containsText" text="Alto">
      <formula>NOT(ISERROR(SEARCH("Alto",Q90)))</formula>
    </cfRule>
    <cfRule type="containsText" dxfId="572" priority="10596" operator="containsText" text="Alto">
      <formula>NOT(ISERROR(SEARCH("Alto",Q90)))</formula>
    </cfRule>
    <cfRule type="containsText" dxfId="571" priority="10792" operator="containsText" text="Alto">
      <formula>NOT(ISERROR(SEARCH("Alto",Q90)))</formula>
    </cfRule>
    <cfRule type="containsText" dxfId="570" priority="10791" operator="containsText" text="Médio">
      <formula>NOT(ISERROR(SEARCH("Médio",Q90)))</formula>
    </cfRule>
    <cfRule type="containsText" dxfId="569" priority="10645" operator="containsText" text="Alto">
      <formula>NOT(ISERROR(SEARCH("Alto",Q90)))</formula>
    </cfRule>
    <cfRule type="containsText" dxfId="568" priority="10601" operator="containsText" text="Baixo">
      <formula>NOT(ISERROR(SEARCH("Baixo",Q90)))</formula>
    </cfRule>
    <cfRule type="containsText" dxfId="567" priority="10638" operator="containsText" text="Alto">
      <formula>NOT(ISERROR(SEARCH("Alto",Q90)))</formula>
    </cfRule>
    <cfRule type="containsText" dxfId="566" priority="10595" operator="containsText" text="Médio">
      <formula>NOT(ISERROR(SEARCH("Médio",Q90)))</formula>
    </cfRule>
    <cfRule type="containsText" dxfId="565" priority="10665" operator="containsText" text="Médio">
      <formula>NOT(ISERROR(SEARCH("Médio",Q90)))</formula>
    </cfRule>
    <cfRule type="containsText" dxfId="564" priority="10750" operator="containsText" text="Alto">
      <formula>NOT(ISERROR(SEARCH("Alto",Q90)))</formula>
    </cfRule>
    <cfRule type="containsText" dxfId="563" priority="10749" operator="containsText" text="Médio">
      <formula>NOT(ISERROR(SEARCH("Médio",Q90)))</formula>
    </cfRule>
    <cfRule type="containsText" dxfId="562" priority="10671" operator="containsText" text="Baixo">
      <formula>NOT(ISERROR(SEARCH("Baixo",Q90)))</formula>
    </cfRule>
    <cfRule type="containsText" dxfId="561" priority="10672" operator="containsText" text="Médio">
      <formula>NOT(ISERROR(SEARCH("Médio",Q90)))</formula>
    </cfRule>
    <cfRule type="containsText" dxfId="560" priority="10673" operator="containsText" text="Alto">
      <formula>NOT(ISERROR(SEARCH("Alto",Q90)))</formula>
    </cfRule>
    <cfRule type="containsText" dxfId="559" priority="10678" operator="containsText" text="Baixo">
      <formula>NOT(ISERROR(SEARCH("Baixo",Q90)))</formula>
    </cfRule>
    <cfRule type="containsText" dxfId="558" priority="10680" operator="containsText" text="Alto">
      <formula>NOT(ISERROR(SEARCH("Alto",Q90)))</formula>
    </cfRule>
    <cfRule type="containsText" dxfId="557" priority="10736" operator="containsText" text="Alto">
      <formula>NOT(ISERROR(SEARCH("Alto",Q90)))</formula>
    </cfRule>
  </conditionalFormatting>
  <conditionalFormatting sqref="Q90:R94">
    <cfRule type="containsText" dxfId="556" priority="10769" operator="containsText" text="Baixo">
      <formula>NOT(ISERROR(SEARCH("Baixo",Q90)))</formula>
    </cfRule>
  </conditionalFormatting>
  <conditionalFormatting sqref="Q91:R91">
    <cfRule type="containsText" dxfId="555" priority="10931" operator="containsText" text="Médio">
      <formula>NOT(ISERROR(SEARCH("Médio",Q91)))</formula>
    </cfRule>
    <cfRule type="containsText" dxfId="554" priority="10785" operator="containsText" text="Alto">
      <formula>NOT(ISERROR(SEARCH("Alto",Q91)))</formula>
    </cfRule>
    <cfRule type="containsText" dxfId="553" priority="10784" operator="containsText" text="Médio">
      <formula>NOT(ISERROR(SEARCH("Médio",Q91)))</formula>
    </cfRule>
    <cfRule type="containsText" dxfId="552" priority="10932" operator="containsText" text="Alto">
      <formula>NOT(ISERROR(SEARCH("Alto",Q91)))</formula>
    </cfRule>
  </conditionalFormatting>
  <conditionalFormatting sqref="Q91:R94">
    <cfRule type="containsText" dxfId="551" priority="10916" operator="containsText" text="Baixo">
      <formula>NOT(ISERROR(SEARCH("Baixo",Q91)))</formula>
    </cfRule>
  </conditionalFormatting>
  <conditionalFormatting sqref="Q92:R92">
    <cfRule type="containsText" dxfId="550" priority="10812" operator="containsText" text="Médio">
      <formula>NOT(ISERROR(SEARCH("Médio",Q92)))</formula>
    </cfRule>
    <cfRule type="containsText" dxfId="549" priority="10778" operator="containsText" text="Alto">
      <formula>NOT(ISERROR(SEARCH("Alto",Q92)))</formula>
    </cfRule>
    <cfRule type="containsText" dxfId="548" priority="10854" operator="containsText" text="Médio">
      <formula>NOT(ISERROR(SEARCH("Médio",Q92)))</formula>
    </cfRule>
    <cfRule type="containsText" dxfId="547" priority="10855" operator="containsText" text="Alto">
      <formula>NOT(ISERROR(SEARCH("Alto",Q92)))</formula>
    </cfRule>
    <cfRule type="containsText" dxfId="546" priority="10777" operator="containsText" text="Médio">
      <formula>NOT(ISERROR(SEARCH("Médio",Q92)))</formula>
    </cfRule>
    <cfRule type="containsText" dxfId="545" priority="10882" operator="containsText" text="Médio">
      <formula>NOT(ISERROR(SEARCH("Médio",Q92)))</formula>
    </cfRule>
    <cfRule type="containsText" dxfId="544" priority="10883" operator="containsText" text="Alto">
      <formula>NOT(ISERROR(SEARCH("Alto",Q92)))</formula>
    </cfRule>
    <cfRule type="containsText" dxfId="543" priority="10924" operator="containsText" text="Médio">
      <formula>NOT(ISERROR(SEARCH("Médio",Q92)))</formula>
    </cfRule>
    <cfRule type="containsText" dxfId="542" priority="10925" operator="containsText" text="Alto">
      <formula>NOT(ISERROR(SEARCH("Alto",Q92)))</formula>
    </cfRule>
    <cfRule type="containsText" dxfId="541" priority="10813" operator="containsText" text="Alto">
      <formula>NOT(ISERROR(SEARCH("Alto",Q92)))</formula>
    </cfRule>
  </conditionalFormatting>
  <conditionalFormatting sqref="Q92:R94">
    <cfRule type="containsText" dxfId="540" priority="10846" operator="containsText" text="Baixo">
      <formula>NOT(ISERROR(SEARCH("Baixo",Q92)))</formula>
    </cfRule>
    <cfRule type="containsText" dxfId="539" priority="10804" operator="containsText" text="Baixo">
      <formula>NOT(ISERROR(SEARCH("Baixo",Q92)))</formula>
    </cfRule>
    <cfRule type="containsText" dxfId="538" priority="10874" operator="containsText" text="Baixo">
      <formula>NOT(ISERROR(SEARCH("Baixo",Q92)))</formula>
    </cfRule>
  </conditionalFormatting>
  <conditionalFormatting sqref="Q93:R93">
    <cfRule type="containsText" dxfId="537" priority="10833" operator="containsText" text="Médio">
      <formula>NOT(ISERROR(SEARCH("Médio",Q93)))</formula>
    </cfRule>
    <cfRule type="containsText" dxfId="536" priority="10981" operator="containsText" text="Alto">
      <formula>NOT(ISERROR(SEARCH("Alto",Q93)))</formula>
    </cfRule>
    <cfRule type="containsText" dxfId="535" priority="10876" operator="containsText" text="Alto">
      <formula>NOT(ISERROR(SEARCH("Alto",Q93)))</formula>
    </cfRule>
    <cfRule type="containsText" dxfId="534" priority="10945" operator="containsText" text="Médio">
      <formula>NOT(ISERROR(SEARCH("Médio",Q93)))</formula>
    </cfRule>
    <cfRule type="containsText" dxfId="533" priority="10946" operator="containsText" text="Alto">
      <formula>NOT(ISERROR(SEARCH("Alto",Q93)))</formula>
    </cfRule>
    <cfRule type="containsText" dxfId="532" priority="10805" operator="containsText" text="Médio">
      <formula>NOT(ISERROR(SEARCH("Médio",Q93)))</formula>
    </cfRule>
    <cfRule type="containsText" dxfId="531" priority="10966" operator="containsText" text="Médio">
      <formula>NOT(ISERROR(SEARCH("Médio",Q93)))</formula>
    </cfRule>
    <cfRule type="containsText" dxfId="530" priority="10806" operator="containsText" text="Alto">
      <formula>NOT(ISERROR(SEARCH("Alto",Q93)))</formula>
    </cfRule>
    <cfRule type="containsText" dxfId="529" priority="10770" operator="containsText" text="Médio">
      <formula>NOT(ISERROR(SEARCH("Médio",Q93)))</formula>
    </cfRule>
    <cfRule type="containsText" dxfId="528" priority="10967" operator="containsText" text="Alto">
      <formula>NOT(ISERROR(SEARCH("Alto",Q93)))</formula>
    </cfRule>
    <cfRule type="containsText" dxfId="527" priority="10771" operator="containsText" text="Alto">
      <formula>NOT(ISERROR(SEARCH("Alto",Q93)))</formula>
    </cfRule>
    <cfRule type="containsText" dxfId="526" priority="10848" operator="containsText" text="Alto">
      <formula>NOT(ISERROR(SEARCH("Alto",Q93)))</formula>
    </cfRule>
    <cfRule type="containsText" dxfId="525" priority="10847" operator="containsText" text="Médio">
      <formula>NOT(ISERROR(SEARCH("Médio",Q93)))</formula>
    </cfRule>
    <cfRule type="containsText" dxfId="524" priority="10917" operator="containsText" text="Médio">
      <formula>NOT(ISERROR(SEARCH("Médio",Q93)))</formula>
    </cfRule>
    <cfRule type="containsText" dxfId="523" priority="10980" operator="containsText" text="Médio">
      <formula>NOT(ISERROR(SEARCH("Médio",Q93)))</formula>
    </cfRule>
    <cfRule type="containsText" dxfId="522" priority="10918" operator="containsText" text="Alto">
      <formula>NOT(ISERROR(SEARCH("Alto",Q93)))</formula>
    </cfRule>
    <cfRule type="containsText" dxfId="521" priority="10875" operator="containsText" text="Médio">
      <formula>NOT(ISERROR(SEARCH("Médio",Q93)))</formula>
    </cfRule>
    <cfRule type="containsText" dxfId="520" priority="10834" operator="containsText" text="Alto">
      <formula>NOT(ISERROR(SEARCH("Alto",Q93)))</formula>
    </cfRule>
  </conditionalFormatting>
  <conditionalFormatting sqref="Q93:R94">
    <cfRule type="containsText" dxfId="519" priority="10832" operator="containsText" text="Baixo">
      <formula>NOT(ISERROR(SEARCH("Baixo",Q93)))</formula>
    </cfRule>
    <cfRule type="containsText" dxfId="518" priority="10958" operator="containsText" text="Baixo">
      <formula>NOT(ISERROR(SEARCH("Baixo",Q93)))</formula>
    </cfRule>
    <cfRule type="containsText" dxfId="517" priority="10972" operator="containsText" text="Baixo">
      <formula>NOT(ISERROR(SEARCH("Baixo",Q93)))</formula>
    </cfRule>
    <cfRule type="containsText" dxfId="516" priority="10944" operator="containsText" text="Baixo">
      <formula>NOT(ISERROR(SEARCH("Baixo",Q93)))</formula>
    </cfRule>
  </conditionalFormatting>
  <conditionalFormatting sqref="Q94:R94">
    <cfRule type="containsText" dxfId="515" priority="10960" operator="containsText" text="Alto">
      <formula>NOT(ISERROR(SEARCH("Alto",Q94)))</formula>
    </cfRule>
    <cfRule type="containsText" dxfId="514" priority="10959" operator="containsText" text="Médio">
      <formula>NOT(ISERROR(SEARCH("Médio",Q94)))</formula>
    </cfRule>
    <cfRule type="containsText" dxfId="513" priority="10953" operator="containsText" text="Alto">
      <formula>NOT(ISERROR(SEARCH("Alto",Q94)))</formula>
    </cfRule>
    <cfRule type="containsText" dxfId="512" priority="10952" operator="containsText" text="Médio">
      <formula>NOT(ISERROR(SEARCH("Médio",Q94)))</formula>
    </cfRule>
    <cfRule type="containsText" dxfId="511" priority="10939" operator="containsText" text="Alto">
      <formula>NOT(ISERROR(SEARCH("Alto",Q94)))</formula>
    </cfRule>
    <cfRule type="containsText" dxfId="510" priority="10938" operator="containsText" text="Médio">
      <formula>NOT(ISERROR(SEARCH("Médio",Q94)))</formula>
    </cfRule>
    <cfRule type="containsText" dxfId="509" priority="10911" operator="containsText" text="Alto">
      <formula>NOT(ISERROR(SEARCH("Alto",Q94)))</formula>
    </cfRule>
    <cfRule type="containsText" dxfId="508" priority="10910" operator="containsText" text="Médio">
      <formula>NOT(ISERROR(SEARCH("Médio",Q94)))</formula>
    </cfRule>
    <cfRule type="containsText" dxfId="507" priority="10909" operator="containsText" text="Baixo">
      <formula>NOT(ISERROR(SEARCH("Baixo",Q94)))</formula>
    </cfRule>
    <cfRule type="containsText" dxfId="506" priority="10904" operator="containsText" text="Alto">
      <formula>NOT(ISERROR(SEARCH("Alto",Q94)))</formula>
    </cfRule>
    <cfRule type="containsText" dxfId="505" priority="10903" operator="containsText" text="Médio">
      <formula>NOT(ISERROR(SEARCH("Médio",Q94)))</formula>
    </cfRule>
    <cfRule type="containsText" dxfId="504" priority="10902" operator="containsText" text="Baixo">
      <formula>NOT(ISERROR(SEARCH("Baixo",Q94)))</formula>
    </cfRule>
    <cfRule type="containsText" dxfId="503" priority="10897" operator="containsText" text="Alto">
      <formula>NOT(ISERROR(SEARCH("Alto",Q94)))</formula>
    </cfRule>
    <cfRule type="containsText" dxfId="502" priority="10896" operator="containsText" text="Médio">
      <formula>NOT(ISERROR(SEARCH("Médio",Q94)))</formula>
    </cfRule>
    <cfRule type="containsText" dxfId="501" priority="10895" operator="containsText" text="Baixo">
      <formula>NOT(ISERROR(SEARCH("Baixo",Q94)))</formula>
    </cfRule>
    <cfRule type="containsText" dxfId="500" priority="10890" operator="containsText" text="Alto">
      <formula>NOT(ISERROR(SEARCH("Alto",Q94)))</formula>
    </cfRule>
    <cfRule type="containsText" dxfId="499" priority="10889" operator="containsText" text="Médio">
      <formula>NOT(ISERROR(SEARCH("Médio",Q94)))</formula>
    </cfRule>
    <cfRule type="containsText" dxfId="498" priority="10869" operator="containsText" text="Alto">
      <formula>NOT(ISERROR(SEARCH("Alto",Q94)))</formula>
    </cfRule>
    <cfRule type="containsText" dxfId="497" priority="10868" operator="containsText" text="Médio">
      <formula>NOT(ISERROR(SEARCH("Médio",Q94)))</formula>
    </cfRule>
    <cfRule type="containsText" dxfId="496" priority="10867" operator="containsText" text="Baixo">
      <formula>NOT(ISERROR(SEARCH("Baixo",Q94)))</formula>
    </cfRule>
    <cfRule type="containsText" dxfId="495" priority="10862" operator="containsText" text="Alto">
      <formula>NOT(ISERROR(SEARCH("Alto",Q94)))</formula>
    </cfRule>
    <cfRule type="containsText" dxfId="494" priority="10841" operator="containsText" text="Alto">
      <formula>NOT(ISERROR(SEARCH("Alto",Q94)))</formula>
    </cfRule>
    <cfRule type="containsText" dxfId="493" priority="10840" operator="containsText" text="Médio">
      <formula>NOT(ISERROR(SEARCH("Médio",Q94)))</formula>
    </cfRule>
    <cfRule type="containsText" dxfId="492" priority="10827" operator="containsText" text="Alto">
      <formula>NOT(ISERROR(SEARCH("Alto",Q94)))</formula>
    </cfRule>
    <cfRule type="containsText" dxfId="491" priority="10826" operator="containsText" text="Médio">
      <formula>NOT(ISERROR(SEARCH("Médio",Q94)))</formula>
    </cfRule>
    <cfRule type="containsText" dxfId="490" priority="10825" operator="containsText" text="Baixo">
      <formula>NOT(ISERROR(SEARCH("Baixo",Q94)))</formula>
    </cfRule>
    <cfRule type="containsText" dxfId="489" priority="10762" operator="containsText" text="Baixo">
      <formula>NOT(ISERROR(SEARCH("Baixo",Q94)))</formula>
    </cfRule>
    <cfRule type="containsText" dxfId="488" priority="10763" operator="containsText" text="Médio">
      <formula>NOT(ISERROR(SEARCH("Médio",Q94)))</formula>
    </cfRule>
    <cfRule type="containsText" dxfId="487" priority="10798" operator="containsText" text="Médio">
      <formula>NOT(ISERROR(SEARCH("Médio",Q94)))</formula>
    </cfRule>
    <cfRule type="containsText" dxfId="486" priority="10799" operator="containsText" text="Alto">
      <formula>NOT(ISERROR(SEARCH("Alto",Q94)))</formula>
    </cfRule>
    <cfRule type="containsText" dxfId="485" priority="10819" operator="containsText" text="Médio">
      <formula>NOT(ISERROR(SEARCH("Médio",Q94)))</formula>
    </cfRule>
    <cfRule type="containsText" dxfId="484" priority="10820" operator="containsText" text="Alto">
      <formula>NOT(ISERROR(SEARCH("Alto",Q94)))</formula>
    </cfRule>
    <cfRule type="containsText" dxfId="483" priority="10764" operator="containsText" text="Alto">
      <formula>NOT(ISERROR(SEARCH("Alto",Q94)))</formula>
    </cfRule>
    <cfRule type="containsText" dxfId="482" priority="10974" operator="containsText" text="Alto">
      <formula>NOT(ISERROR(SEARCH("Alto",Q94)))</formula>
    </cfRule>
    <cfRule type="containsText" dxfId="481" priority="10973" operator="containsText" text="Médio">
      <formula>NOT(ISERROR(SEARCH("Médio",Q94)))</formula>
    </cfRule>
    <cfRule type="containsText" dxfId="480" priority="10861" operator="containsText" text="Médio">
      <formula>NOT(ISERROR(SEARCH("Médio",Q94)))</formula>
    </cfRule>
  </conditionalFormatting>
  <conditionalFormatting sqref="Q95:R95">
    <cfRule type="containsText" dxfId="479" priority="11016" operator="containsText" text="Alto">
      <formula>NOT(ISERROR(SEARCH("Alto",Q95)))</formula>
    </cfRule>
    <cfRule type="containsText" dxfId="478" priority="11015" operator="containsText" text="Médio">
      <formula>NOT(ISERROR(SEARCH("Médio",Q95)))</formula>
    </cfRule>
  </conditionalFormatting>
  <conditionalFormatting sqref="Q95:R99">
    <cfRule type="containsText" dxfId="477" priority="10993" operator="containsText" text="Baixo">
      <formula>NOT(ISERROR(SEARCH("Baixo",Q95)))</formula>
    </cfRule>
  </conditionalFormatting>
  <conditionalFormatting sqref="Q96:R96">
    <cfRule type="containsText" dxfId="476" priority="11162" operator="containsText" text="Médio">
      <formula>NOT(ISERROR(SEARCH("Médio",Q96)))</formula>
    </cfRule>
    <cfRule type="containsText" dxfId="475" priority="11008" operator="containsText" text="Médio">
      <formula>NOT(ISERROR(SEARCH("Médio",Q96)))</formula>
    </cfRule>
    <cfRule type="containsText" dxfId="474" priority="11009" operator="containsText" text="Alto">
      <formula>NOT(ISERROR(SEARCH("Alto",Q96)))</formula>
    </cfRule>
    <cfRule type="containsText" dxfId="473" priority="11163" operator="containsText" text="Alto">
      <formula>NOT(ISERROR(SEARCH("Alto",Q96)))</formula>
    </cfRule>
  </conditionalFormatting>
  <conditionalFormatting sqref="Q96:R100">
    <cfRule type="containsText" dxfId="472" priority="11140" operator="containsText" text="Baixo">
      <formula>NOT(ISERROR(SEARCH("Baixo",Q96)))</formula>
    </cfRule>
  </conditionalFormatting>
  <conditionalFormatting sqref="Q97:R97">
    <cfRule type="containsText" dxfId="471" priority="11036" operator="containsText" text="Médio">
      <formula>NOT(ISERROR(SEARCH("Médio",Q97)))</formula>
    </cfRule>
    <cfRule type="containsText" dxfId="470" priority="11078" operator="containsText" text="Médio">
      <formula>NOT(ISERROR(SEARCH("Médio",Q97)))</formula>
    </cfRule>
    <cfRule type="containsText" dxfId="469" priority="11037" operator="containsText" text="Alto">
      <formula>NOT(ISERROR(SEARCH("Alto",Q97)))</formula>
    </cfRule>
    <cfRule type="containsText" dxfId="468" priority="11002" operator="containsText" text="Alto">
      <formula>NOT(ISERROR(SEARCH("Alto",Q97)))</formula>
    </cfRule>
    <cfRule type="containsText" dxfId="467" priority="11106" operator="containsText" text="Médio">
      <formula>NOT(ISERROR(SEARCH("Médio",Q97)))</formula>
    </cfRule>
    <cfRule type="containsText" dxfId="466" priority="11079" operator="containsText" text="Alto">
      <formula>NOT(ISERROR(SEARCH("Alto",Q97)))</formula>
    </cfRule>
    <cfRule type="containsText" dxfId="465" priority="11107" operator="containsText" text="Alto">
      <formula>NOT(ISERROR(SEARCH("Alto",Q97)))</formula>
    </cfRule>
    <cfRule type="containsText" dxfId="464" priority="11001" operator="containsText" text="Médio">
      <formula>NOT(ISERROR(SEARCH("Médio",Q97)))</formula>
    </cfRule>
    <cfRule type="containsText" dxfId="463" priority="11155" operator="containsText" text="Médio">
      <formula>NOT(ISERROR(SEARCH("Médio",Q97)))</formula>
    </cfRule>
    <cfRule type="containsText" dxfId="462" priority="11156" operator="containsText" text="Alto">
      <formula>NOT(ISERROR(SEARCH("Alto",Q97)))</formula>
    </cfRule>
  </conditionalFormatting>
  <conditionalFormatting sqref="Q97:R99">
    <cfRule type="containsText" dxfId="461" priority="11070" operator="containsText" text="Baixo">
      <formula>NOT(ISERROR(SEARCH("Baixo",Q97)))</formula>
    </cfRule>
    <cfRule type="containsText" dxfId="460" priority="11098" operator="containsText" text="Baixo">
      <formula>NOT(ISERROR(SEARCH("Baixo",Q97)))</formula>
    </cfRule>
    <cfRule type="containsText" dxfId="459" priority="11028" operator="containsText" text="Baixo">
      <formula>NOT(ISERROR(SEARCH("Baixo",Q97)))</formula>
    </cfRule>
  </conditionalFormatting>
  <conditionalFormatting sqref="Q98:R98">
    <cfRule type="containsText" dxfId="458" priority="11099" operator="containsText" text="Médio">
      <formula>NOT(ISERROR(SEARCH("Médio",Q98)))</formula>
    </cfRule>
    <cfRule type="containsText" dxfId="457" priority="11030" operator="containsText" text="Alto">
      <formula>NOT(ISERROR(SEARCH("Alto",Q98)))</formula>
    </cfRule>
    <cfRule type="containsText" dxfId="456" priority="11057" operator="containsText" text="Médio">
      <formula>NOT(ISERROR(SEARCH("Médio",Q98)))</formula>
    </cfRule>
    <cfRule type="containsText" dxfId="455" priority="11058" operator="containsText" text="Alto">
      <formula>NOT(ISERROR(SEARCH("Alto",Q98)))</formula>
    </cfRule>
    <cfRule type="containsText" dxfId="454" priority="11149" operator="containsText" text="Alto">
      <formula>NOT(ISERROR(SEARCH("Alto",Q98)))</formula>
    </cfRule>
    <cfRule type="containsText" dxfId="453" priority="11254" operator="containsText" text="Alto">
      <formula>NOT(ISERROR(SEARCH("Alto",Q98)))</formula>
    </cfRule>
    <cfRule type="containsText" dxfId="452" priority="11029" operator="containsText" text="Médio">
      <formula>NOT(ISERROR(SEARCH("Médio",Q98)))</formula>
    </cfRule>
    <cfRule type="containsText" dxfId="451" priority="11253" operator="containsText" text="Médio">
      <formula>NOT(ISERROR(SEARCH("Médio",Q98)))</formula>
    </cfRule>
    <cfRule type="containsText" dxfId="450" priority="11225" operator="containsText" text="Médio">
      <formula>NOT(ISERROR(SEARCH("Médio",Q98)))</formula>
    </cfRule>
    <cfRule type="containsText" dxfId="449" priority="10994" operator="containsText" text="Médio">
      <formula>NOT(ISERROR(SEARCH("Médio",Q98)))</formula>
    </cfRule>
    <cfRule type="containsText" dxfId="448" priority="11071" operator="containsText" text="Médio">
      <formula>NOT(ISERROR(SEARCH("Médio",Q98)))</formula>
    </cfRule>
    <cfRule type="containsText" dxfId="447" priority="11226" operator="containsText" text="Alto">
      <formula>NOT(ISERROR(SEARCH("Alto",Q98)))</formula>
    </cfRule>
    <cfRule type="containsText" dxfId="446" priority="11072" operator="containsText" text="Alto">
      <formula>NOT(ISERROR(SEARCH("Alto",Q98)))</formula>
    </cfRule>
    <cfRule type="containsText" dxfId="445" priority="11183" operator="containsText" text="Médio">
      <formula>NOT(ISERROR(SEARCH("Médio",Q98)))</formula>
    </cfRule>
    <cfRule type="containsText" dxfId="444" priority="11148" operator="containsText" text="Médio">
      <formula>NOT(ISERROR(SEARCH("Médio",Q98)))</formula>
    </cfRule>
    <cfRule type="containsText" dxfId="443" priority="11184" operator="containsText" text="Alto">
      <formula>NOT(ISERROR(SEARCH("Alto",Q98)))</formula>
    </cfRule>
    <cfRule type="containsText" dxfId="442" priority="10995" operator="containsText" text="Alto">
      <formula>NOT(ISERROR(SEARCH("Alto",Q98)))</formula>
    </cfRule>
    <cfRule type="containsText" dxfId="441" priority="11100" operator="containsText" text="Alto">
      <formula>NOT(ISERROR(SEARCH("Alto",Q98)))</formula>
    </cfRule>
  </conditionalFormatting>
  <conditionalFormatting sqref="Q98:R99">
    <cfRule type="containsText" dxfId="440" priority="11056" operator="containsText" text="Baixo">
      <formula>NOT(ISERROR(SEARCH("Baixo",Q98)))</formula>
    </cfRule>
  </conditionalFormatting>
  <conditionalFormatting sqref="Q98:R100">
    <cfRule type="containsText" dxfId="439" priority="11245" operator="containsText" text="Baixo">
      <formula>NOT(ISERROR(SEARCH("Baixo",Q98)))</formula>
    </cfRule>
    <cfRule type="containsText" dxfId="438" priority="11175" operator="containsText" text="Baixo">
      <formula>NOT(ISERROR(SEARCH("Baixo",Q98)))</formula>
    </cfRule>
    <cfRule type="containsText" dxfId="437" priority="11217" operator="containsText" text="Baixo">
      <formula>NOT(ISERROR(SEARCH("Baixo",Q98)))</formula>
    </cfRule>
  </conditionalFormatting>
  <conditionalFormatting sqref="Q99:R99">
    <cfRule type="containsText" dxfId="436" priority="11064" operator="containsText" text="Médio">
      <formula>NOT(ISERROR(SEARCH("Médio",Q99)))</formula>
    </cfRule>
    <cfRule type="containsText" dxfId="435" priority="11121" operator="containsText" text="Alto">
      <formula>NOT(ISERROR(SEARCH("Alto",Q99)))</formula>
    </cfRule>
    <cfRule type="containsText" dxfId="434" priority="11127" operator="containsText" text="Médio">
      <formula>NOT(ISERROR(SEARCH("Médio",Q99)))</formula>
    </cfRule>
    <cfRule type="containsText" dxfId="433" priority="11022" operator="containsText" text="Médio">
      <formula>NOT(ISERROR(SEARCH("Médio",Q99)))</formula>
    </cfRule>
    <cfRule type="containsText" dxfId="432" priority="11065" operator="containsText" text="Alto">
      <formula>NOT(ISERROR(SEARCH("Alto",Q99)))</formula>
    </cfRule>
    <cfRule type="containsText" dxfId="431" priority="11023" operator="containsText" text="Alto">
      <formula>NOT(ISERROR(SEARCH("Alto",Q99)))</formula>
    </cfRule>
    <cfRule type="containsText" dxfId="430" priority="11219" operator="containsText" text="Alto">
      <formula>NOT(ISERROR(SEARCH("Alto",Q99)))</formula>
    </cfRule>
    <cfRule type="containsText" dxfId="429" priority="11218" operator="containsText" text="Médio">
      <formula>NOT(ISERROR(SEARCH("Médio",Q99)))</formula>
    </cfRule>
    <cfRule type="containsText" dxfId="428" priority="11085" operator="containsText" text="Médio">
      <formula>NOT(ISERROR(SEARCH("Médio",Q99)))</formula>
    </cfRule>
    <cfRule type="containsText" dxfId="427" priority="11086" operator="containsText" text="Alto">
      <formula>NOT(ISERROR(SEARCH("Alto",Q99)))</formula>
    </cfRule>
    <cfRule type="containsText" dxfId="426" priority="11205" operator="containsText" text="Alto">
      <formula>NOT(ISERROR(SEARCH("Alto",Q99)))</formula>
    </cfRule>
    <cfRule type="containsText" dxfId="425" priority="11091" operator="containsText" text="Baixo">
      <formula>NOT(ISERROR(SEARCH("Baixo",Q99)))</formula>
    </cfRule>
    <cfRule type="containsText" dxfId="424" priority="11204" operator="containsText" text="Médio">
      <formula>NOT(ISERROR(SEARCH("Médio",Q99)))</formula>
    </cfRule>
    <cfRule type="containsText" dxfId="423" priority="11092" operator="containsText" text="Médio">
      <formula>NOT(ISERROR(SEARCH("Médio",Q99)))</formula>
    </cfRule>
    <cfRule type="containsText" dxfId="422" priority="11093" operator="containsText" text="Alto">
      <formula>NOT(ISERROR(SEARCH("Alto",Q99)))</formula>
    </cfRule>
    <cfRule type="containsText" dxfId="421" priority="11142" operator="containsText" text="Alto">
      <formula>NOT(ISERROR(SEARCH("Alto",Q99)))</formula>
    </cfRule>
    <cfRule type="containsText" dxfId="420" priority="11113" operator="containsText" text="Médio">
      <formula>NOT(ISERROR(SEARCH("Médio",Q99)))</formula>
    </cfRule>
    <cfRule type="containsText" dxfId="419" priority="11177" operator="containsText" text="Alto">
      <formula>NOT(ISERROR(SEARCH("Alto",Q99)))</formula>
    </cfRule>
    <cfRule type="containsText" dxfId="418" priority="11128" operator="containsText" text="Alto">
      <formula>NOT(ISERROR(SEARCH("Alto",Q99)))</formula>
    </cfRule>
    <cfRule type="containsText" dxfId="417" priority="11176" operator="containsText" text="Médio">
      <formula>NOT(ISERROR(SEARCH("Médio",Q99)))</formula>
    </cfRule>
    <cfRule type="containsText" dxfId="416" priority="11119" operator="containsText" text="Baixo">
      <formula>NOT(ISERROR(SEARCH("Baixo",Q99)))</formula>
    </cfRule>
    <cfRule type="containsText" dxfId="415" priority="11141" operator="containsText" text="Médio">
      <formula>NOT(ISERROR(SEARCH("Médio",Q99)))</formula>
    </cfRule>
    <cfRule type="containsText" dxfId="414" priority="11120" operator="containsText" text="Médio">
      <formula>NOT(ISERROR(SEARCH("Médio",Q99)))</formula>
    </cfRule>
    <cfRule type="containsText" dxfId="413" priority="10988" operator="containsText" text="Alto">
      <formula>NOT(ISERROR(SEARCH("Alto",Q99)))</formula>
    </cfRule>
    <cfRule type="containsText" dxfId="412" priority="10987" operator="containsText" text="Médio">
      <formula>NOT(ISERROR(SEARCH("Médio",Q99)))</formula>
    </cfRule>
    <cfRule type="containsText" dxfId="411" priority="10986" operator="containsText" text="Baixo">
      <formula>NOT(ISERROR(SEARCH("Baixo",Q99)))</formula>
    </cfRule>
    <cfRule type="containsText" dxfId="410" priority="11043" operator="containsText" text="Médio">
      <formula>NOT(ISERROR(SEARCH("Médio",Q99)))</formula>
    </cfRule>
    <cfRule type="containsText" dxfId="409" priority="11044" operator="containsText" text="Alto">
      <formula>NOT(ISERROR(SEARCH("Alto",Q99)))</formula>
    </cfRule>
    <cfRule type="containsText" dxfId="408" priority="11049" operator="containsText" text="Baixo">
      <formula>NOT(ISERROR(SEARCH("Baixo",Q99)))</formula>
    </cfRule>
    <cfRule type="containsText" dxfId="407" priority="11050" operator="containsText" text="Médio">
      <formula>NOT(ISERROR(SEARCH("Médio",Q99)))</formula>
    </cfRule>
    <cfRule type="containsText" dxfId="406" priority="11051" operator="containsText" text="Alto">
      <formula>NOT(ISERROR(SEARCH("Alto",Q99)))</formula>
    </cfRule>
    <cfRule type="containsText" dxfId="405" priority="11247" operator="containsText" text="Alto">
      <formula>NOT(ISERROR(SEARCH("Alto",Q99)))</formula>
    </cfRule>
    <cfRule type="containsText" dxfId="404" priority="11246" operator="containsText" text="Médio">
      <formula>NOT(ISERROR(SEARCH("Médio",Q99)))</formula>
    </cfRule>
    <cfRule type="containsText" dxfId="403" priority="11114" operator="containsText" text="Alto">
      <formula>NOT(ISERROR(SEARCH("Alto",Q99)))</formula>
    </cfRule>
  </conditionalFormatting>
  <conditionalFormatting sqref="Q99:R100">
    <cfRule type="containsText" dxfId="402" priority="11126" operator="containsText" text="Baixo">
      <formula>NOT(ISERROR(SEARCH("Baixo",Q99)))</formula>
    </cfRule>
    <cfRule type="containsText" dxfId="401" priority="11203" operator="containsText" text="Baixo">
      <formula>NOT(ISERROR(SEARCH("Baixo",Q99)))</formula>
    </cfRule>
  </conditionalFormatting>
  <conditionalFormatting sqref="Q100:R100">
    <cfRule type="containsText" dxfId="400" priority="11211" operator="containsText" text="Médio">
      <formula>NOT(ISERROR(SEARCH("Médio",Q100)))</formula>
    </cfRule>
    <cfRule type="containsText" dxfId="399" priority="11239" operator="containsText" text="Médio">
      <formula>NOT(ISERROR(SEARCH("Médio",Q100)))</formula>
    </cfRule>
    <cfRule type="containsText" dxfId="398" priority="11260" operator="containsText" text="Médio">
      <formula>NOT(ISERROR(SEARCH("Médio",Q100)))</formula>
    </cfRule>
    <cfRule type="containsText" dxfId="397" priority="11233" operator="containsText" text="Alto">
      <formula>NOT(ISERROR(SEARCH("Alto",Q100)))</formula>
    </cfRule>
    <cfRule type="containsText" dxfId="396" priority="11238" operator="containsText" text="Baixo">
      <formula>NOT(ISERROR(SEARCH("Baixo",Q100)))</formula>
    </cfRule>
    <cfRule type="containsText" dxfId="395" priority="11135" operator="containsText" text="Alto">
      <formula>NOT(ISERROR(SEARCH("Alto",Q100)))</formula>
    </cfRule>
    <cfRule type="containsText" dxfId="394" priority="11268" operator="containsText" text="Alto">
      <formula>NOT(ISERROR(SEARCH("Alto",Q100)))</formula>
    </cfRule>
    <cfRule type="containsText" dxfId="393" priority="11169" operator="containsText" text="Médio">
      <formula>NOT(ISERROR(SEARCH("Médio",Q100)))</formula>
    </cfRule>
    <cfRule type="containsText" dxfId="392" priority="11198" operator="containsText" text="Alto">
      <formula>NOT(ISERROR(SEARCH("Alto",Q100)))</formula>
    </cfRule>
    <cfRule type="containsText" dxfId="391" priority="11170" operator="containsText" text="Alto">
      <formula>NOT(ISERROR(SEARCH("Alto",Q100)))</formula>
    </cfRule>
    <cfRule type="containsText" dxfId="390" priority="11261" operator="containsText" text="Alto">
      <formula>NOT(ISERROR(SEARCH("Alto",Q100)))</formula>
    </cfRule>
    <cfRule type="containsText" dxfId="389" priority="11134" operator="containsText" text="Médio">
      <formula>NOT(ISERROR(SEARCH("Médio",Q100)))</formula>
    </cfRule>
    <cfRule type="containsText" dxfId="388" priority="11232" operator="containsText" text="Médio">
      <formula>NOT(ISERROR(SEARCH("Médio",Q100)))</formula>
    </cfRule>
    <cfRule type="containsText" dxfId="387" priority="11266" operator="containsText" text="Baixo">
      <formula>NOT(ISERROR(SEARCH("Baixo",Q100)))</formula>
    </cfRule>
    <cfRule type="containsText" dxfId="386" priority="11302" operator="containsText" text="Médio">
      <formula>NOT(ISERROR(SEARCH("Médio",Q100)))</formula>
    </cfRule>
    <cfRule type="containsText" dxfId="385" priority="11240" operator="containsText" text="Alto">
      <formula>NOT(ISERROR(SEARCH("Alto",Q100)))</formula>
    </cfRule>
    <cfRule type="containsText" dxfId="384" priority="11303" operator="containsText" text="Alto">
      <formula>NOT(ISERROR(SEARCH("Alto",Q100)))</formula>
    </cfRule>
    <cfRule type="containsText" dxfId="383" priority="11190" operator="containsText" text="Médio">
      <formula>NOT(ISERROR(SEARCH("Médio",Q100)))</formula>
    </cfRule>
    <cfRule type="containsText" dxfId="382" priority="11191" operator="containsText" text="Alto">
      <formula>NOT(ISERROR(SEARCH("Alto",Q100)))</formula>
    </cfRule>
    <cfRule type="containsText" dxfId="381" priority="11196" operator="containsText" text="Baixo">
      <formula>NOT(ISERROR(SEARCH("Baixo",Q100)))</formula>
    </cfRule>
    <cfRule type="containsText" dxfId="380" priority="11197" operator="containsText" text="Médio">
      <formula>NOT(ISERROR(SEARCH("Médio",Q100)))</formula>
    </cfRule>
    <cfRule type="containsText" dxfId="379" priority="11212" operator="containsText" text="Alto">
      <formula>NOT(ISERROR(SEARCH("Alto",Q100)))</formula>
    </cfRule>
    <cfRule type="containsText" dxfId="378" priority="11267" operator="containsText" text="Médio">
      <formula>NOT(ISERROR(SEARCH("Médio",Q100)))</formula>
    </cfRule>
  </conditionalFormatting>
  <conditionalFormatting sqref="Q100:R104">
    <cfRule type="containsText" dxfId="377" priority="11280" operator="containsText" text="Baixo">
      <formula>NOT(ISERROR(SEARCH("Baixo",Q100)))</formula>
    </cfRule>
  </conditionalFormatting>
  <conditionalFormatting sqref="Q101:R101">
    <cfRule type="containsText" dxfId="376" priority="11295" operator="containsText" text="Médio">
      <formula>NOT(ISERROR(SEARCH("Médio",Q101)))</formula>
    </cfRule>
    <cfRule type="containsText" dxfId="375" priority="11296" operator="containsText" text="Alto">
      <formula>NOT(ISERROR(SEARCH("Alto",Q101)))</formula>
    </cfRule>
  </conditionalFormatting>
  <conditionalFormatting sqref="Q102:R102">
    <cfRule type="containsText" dxfId="374" priority="11323" operator="containsText" text="Médio">
      <formula>NOT(ISERROR(SEARCH("Médio",Q102)))</formula>
    </cfRule>
    <cfRule type="containsText" dxfId="373" priority="11365" operator="containsText" text="Médio">
      <formula>NOT(ISERROR(SEARCH("Médio",Q102)))</formula>
    </cfRule>
    <cfRule type="containsText" dxfId="372" priority="11366" operator="containsText" text="Alto">
      <formula>NOT(ISERROR(SEARCH("Alto",Q102)))</formula>
    </cfRule>
    <cfRule type="containsText" dxfId="371" priority="11289" operator="containsText" text="Alto">
      <formula>NOT(ISERROR(SEARCH("Alto",Q102)))</formula>
    </cfRule>
    <cfRule type="containsText" dxfId="370" priority="11394" operator="containsText" text="Alto">
      <formula>NOT(ISERROR(SEARCH("Alto",Q102)))</formula>
    </cfRule>
    <cfRule type="containsText" dxfId="369" priority="11393" operator="containsText" text="Médio">
      <formula>NOT(ISERROR(SEARCH("Médio",Q102)))</formula>
    </cfRule>
    <cfRule type="containsText" dxfId="368" priority="11288" operator="containsText" text="Médio">
      <formula>NOT(ISERROR(SEARCH("Médio",Q102)))</formula>
    </cfRule>
    <cfRule type="containsText" dxfId="367" priority="11324" operator="containsText" text="Alto">
      <formula>NOT(ISERROR(SEARCH("Alto",Q102)))</formula>
    </cfRule>
  </conditionalFormatting>
  <conditionalFormatting sqref="Q102:R104">
    <cfRule type="containsText" dxfId="366" priority="11315" operator="containsText" text="Baixo">
      <formula>NOT(ISERROR(SEARCH("Baixo",Q102)))</formula>
    </cfRule>
    <cfRule type="containsText" dxfId="365" priority="11385" operator="containsText" text="Baixo">
      <formula>NOT(ISERROR(SEARCH("Baixo",Q102)))</formula>
    </cfRule>
    <cfRule type="containsText" dxfId="364" priority="11357" operator="containsText" text="Baixo">
      <formula>NOT(ISERROR(SEARCH("Baixo",Q102)))</formula>
    </cfRule>
  </conditionalFormatting>
  <conditionalFormatting sqref="Q103:R103">
    <cfRule type="containsText" dxfId="363" priority="11281" operator="containsText" text="Médio">
      <formula>NOT(ISERROR(SEARCH("Médio",Q103)))</formula>
    </cfRule>
    <cfRule type="containsText" dxfId="362" priority="11386" operator="containsText" text="Médio">
      <formula>NOT(ISERROR(SEARCH("Médio",Q103)))</formula>
    </cfRule>
    <cfRule type="containsText" dxfId="361" priority="11282" operator="containsText" text="Alto">
      <formula>NOT(ISERROR(SEARCH("Alto",Q103)))</formula>
    </cfRule>
    <cfRule type="containsText" dxfId="360" priority="11387" operator="containsText" text="Alto">
      <formula>NOT(ISERROR(SEARCH("Alto",Q103)))</formula>
    </cfRule>
    <cfRule type="containsText" dxfId="359" priority="11344" operator="containsText" text="Médio">
      <formula>NOT(ISERROR(SEARCH("Médio",Q103)))</formula>
    </cfRule>
    <cfRule type="containsText" dxfId="358" priority="11317" operator="containsText" text="Alto">
      <formula>NOT(ISERROR(SEARCH("Alto",Q103)))</formula>
    </cfRule>
    <cfRule type="containsText" dxfId="357" priority="11359" operator="containsText" text="Alto">
      <formula>NOT(ISERROR(SEARCH("Alto",Q103)))</formula>
    </cfRule>
    <cfRule type="containsText" dxfId="356" priority="11345" operator="containsText" text="Alto">
      <formula>NOT(ISERROR(SEARCH("Alto",Q103)))</formula>
    </cfRule>
    <cfRule type="containsText" dxfId="355" priority="11316" operator="containsText" text="Médio">
      <formula>NOT(ISERROR(SEARCH("Médio",Q103)))</formula>
    </cfRule>
    <cfRule type="containsText" dxfId="354" priority="11358" operator="containsText" text="Médio">
      <formula>NOT(ISERROR(SEARCH("Médio",Q103)))</formula>
    </cfRule>
  </conditionalFormatting>
  <conditionalFormatting sqref="Q103:R104">
    <cfRule type="containsText" dxfId="353" priority="11343" operator="containsText" text="Baixo">
      <formula>NOT(ISERROR(SEARCH("Baixo",Q103)))</formula>
    </cfRule>
  </conditionalFormatting>
  <conditionalFormatting sqref="Q104:R104">
    <cfRule type="containsText" dxfId="352" priority="11337" operator="containsText" text="Médio">
      <formula>NOT(ISERROR(SEARCH("Médio",Q104)))</formula>
    </cfRule>
    <cfRule type="containsText" dxfId="351" priority="11330" operator="containsText" text="Médio">
      <formula>NOT(ISERROR(SEARCH("Médio",Q104)))</formula>
    </cfRule>
    <cfRule type="containsText" dxfId="350" priority="11336" operator="containsText" text="Baixo">
      <formula>NOT(ISERROR(SEARCH("Baixo",Q104)))</formula>
    </cfRule>
    <cfRule type="containsText" dxfId="349" priority="11407" operator="containsText" text="Médio">
      <formula>NOT(ISERROR(SEARCH("Médio",Q104)))</formula>
    </cfRule>
    <cfRule type="containsText" dxfId="348" priority="11275" operator="containsText" text="Alto">
      <formula>NOT(ISERROR(SEARCH("Alto",Q104)))</formula>
    </cfRule>
    <cfRule type="containsText" dxfId="347" priority="11372" operator="containsText" text="Médio">
      <formula>NOT(ISERROR(SEARCH("Médio",Q104)))</formula>
    </cfRule>
    <cfRule type="containsText" dxfId="346" priority="11406" operator="containsText" text="Baixo">
      <formula>NOT(ISERROR(SEARCH("Baixo",Q104)))</formula>
    </cfRule>
    <cfRule type="containsText" dxfId="345" priority="11373" operator="containsText" text="Alto">
      <formula>NOT(ISERROR(SEARCH("Alto",Q104)))</formula>
    </cfRule>
    <cfRule type="containsText" dxfId="344" priority="11401" operator="containsText" text="Alto">
      <formula>NOT(ISERROR(SEARCH("Alto",Q104)))</formula>
    </cfRule>
    <cfRule type="containsText" dxfId="343" priority="11338" operator="containsText" text="Alto">
      <formula>NOT(ISERROR(SEARCH("Alto",Q104)))</formula>
    </cfRule>
    <cfRule type="containsText" dxfId="342" priority="11380" operator="containsText" text="Alto">
      <formula>NOT(ISERROR(SEARCH("Alto",Q104)))</formula>
    </cfRule>
    <cfRule type="containsText" dxfId="341" priority="11309" operator="containsText" text="Médio">
      <formula>NOT(ISERROR(SEARCH("Médio",Q104)))</formula>
    </cfRule>
    <cfRule type="containsText" dxfId="340" priority="11379" operator="containsText" text="Médio">
      <formula>NOT(ISERROR(SEARCH("Médio",Q104)))</formula>
    </cfRule>
    <cfRule type="containsText" dxfId="339" priority="11273" operator="containsText" text="Baixo">
      <formula>NOT(ISERROR(SEARCH("Baixo",Q104)))</formula>
    </cfRule>
    <cfRule type="containsText" dxfId="338" priority="11274" operator="containsText" text="Médio">
      <formula>NOT(ISERROR(SEARCH("Médio",Q104)))</formula>
    </cfRule>
    <cfRule type="containsText" dxfId="337" priority="11351" operator="containsText" text="Médio">
      <formula>NOT(ISERROR(SEARCH("Médio",Q104)))</formula>
    </cfRule>
    <cfRule type="containsText" dxfId="336" priority="11352" operator="containsText" text="Alto">
      <formula>NOT(ISERROR(SEARCH("Alto",Q104)))</formula>
    </cfRule>
    <cfRule type="containsText" dxfId="335" priority="11408" operator="containsText" text="Alto">
      <formula>NOT(ISERROR(SEARCH("Alto",Q104)))</formula>
    </cfRule>
    <cfRule type="containsText" dxfId="334" priority="11400" operator="containsText" text="Médio">
      <formula>NOT(ISERROR(SEARCH("Médio",Q104)))</formula>
    </cfRule>
    <cfRule type="containsText" dxfId="333" priority="11378" operator="containsText" text="Baixo">
      <formula>NOT(ISERROR(SEARCH("Baixo",Q104)))</formula>
    </cfRule>
    <cfRule type="containsText" dxfId="332" priority="11310" operator="containsText" text="Alto">
      <formula>NOT(ISERROR(SEARCH("Alto",Q104)))</formula>
    </cfRule>
    <cfRule type="containsText" dxfId="331" priority="11331" operator="containsText" text="Alto">
      <formula>NOT(ISERROR(SEARCH("Alto",Q104)))</formula>
    </cfRule>
  </conditionalFormatting>
  <conditionalFormatting sqref="Q105:R105">
    <cfRule type="containsText" dxfId="330" priority="11442" operator="containsText" text="Médio">
      <formula>NOT(ISERROR(SEARCH("Médio",Q105)))</formula>
    </cfRule>
    <cfRule type="containsText" dxfId="329" priority="11443" operator="containsText" text="Alto">
      <formula>NOT(ISERROR(SEARCH("Alto",Q105)))</formula>
    </cfRule>
  </conditionalFormatting>
  <conditionalFormatting sqref="Q105:R109">
    <cfRule type="containsText" dxfId="328" priority="11420" operator="containsText" text="Baixo">
      <formula>NOT(ISERROR(SEARCH("Baixo",Q105)))</formula>
    </cfRule>
  </conditionalFormatting>
  <conditionalFormatting sqref="Q106:R106">
    <cfRule type="containsText" dxfId="327" priority="11436" operator="containsText" text="Alto">
      <formula>NOT(ISERROR(SEARCH("Alto",Q106)))</formula>
    </cfRule>
    <cfRule type="containsText" dxfId="326" priority="11435" operator="containsText" text="Médio">
      <formula>NOT(ISERROR(SEARCH("Médio",Q106)))</formula>
    </cfRule>
  </conditionalFormatting>
  <conditionalFormatting sqref="Q107:R107">
    <cfRule type="containsText" dxfId="325" priority="11429" operator="containsText" text="Alto">
      <formula>NOT(ISERROR(SEARCH("Alto",Q107)))</formula>
    </cfRule>
    <cfRule type="containsText" dxfId="324" priority="11428" operator="containsText" text="Médio">
      <formula>NOT(ISERROR(SEARCH("Médio",Q107)))</formula>
    </cfRule>
    <cfRule type="containsText" dxfId="323" priority="11505" operator="containsText" text="Médio">
      <formula>NOT(ISERROR(SEARCH("Médio",Q107)))</formula>
    </cfRule>
    <cfRule type="containsText" dxfId="322" priority="11463" operator="containsText" text="Médio">
      <formula>NOT(ISERROR(SEARCH("Médio",Q107)))</formula>
    </cfRule>
    <cfRule type="containsText" dxfId="321" priority="11506" operator="containsText" text="Alto">
      <formula>NOT(ISERROR(SEARCH("Alto",Q107)))</formula>
    </cfRule>
    <cfRule type="containsText" dxfId="320" priority="11547" operator="containsText" text="Médio">
      <formula>NOT(ISERROR(SEARCH("Médio",Q107)))</formula>
    </cfRule>
    <cfRule type="containsText" dxfId="319" priority="11548" operator="containsText" text="Alto">
      <formula>NOT(ISERROR(SEARCH("Alto",Q107)))</formula>
    </cfRule>
    <cfRule type="containsText" dxfId="318" priority="11464" operator="containsText" text="Alto">
      <formula>NOT(ISERROR(SEARCH("Alto",Q107)))</formula>
    </cfRule>
  </conditionalFormatting>
  <conditionalFormatting sqref="Q107:R109">
    <cfRule type="containsText" dxfId="317" priority="11497" operator="containsText" text="Baixo">
      <formula>NOT(ISERROR(SEARCH("Baixo",Q107)))</formula>
    </cfRule>
    <cfRule type="containsText" dxfId="316" priority="11455" operator="containsText" text="Baixo">
      <formula>NOT(ISERROR(SEARCH("Baixo",Q107)))</formula>
    </cfRule>
  </conditionalFormatting>
  <conditionalFormatting sqref="Q107:R111">
    <cfRule type="containsText" dxfId="315" priority="11525" operator="containsText" text="Baixo">
      <formula>NOT(ISERROR(SEARCH("Baixo",Q107)))</formula>
    </cfRule>
  </conditionalFormatting>
  <conditionalFormatting sqref="Q108:R108">
    <cfRule type="containsText" dxfId="314" priority="11484" operator="containsText" text="Médio">
      <formula>NOT(ISERROR(SEARCH("Médio",Q108)))</formula>
    </cfRule>
    <cfRule type="containsText" dxfId="313" priority="11541" operator="containsText" text="Alto">
      <formula>NOT(ISERROR(SEARCH("Alto",Q108)))</formula>
    </cfRule>
    <cfRule type="containsText" dxfId="312" priority="11485" operator="containsText" text="Alto">
      <formula>NOT(ISERROR(SEARCH("Alto",Q108)))</formula>
    </cfRule>
    <cfRule type="containsText" dxfId="311" priority="11422" operator="containsText" text="Alto">
      <formula>NOT(ISERROR(SEARCH("Alto",Q108)))</formula>
    </cfRule>
    <cfRule type="containsText" dxfId="310" priority="11540" operator="containsText" text="Médio">
      <formula>NOT(ISERROR(SEARCH("Médio",Q108)))</formula>
    </cfRule>
    <cfRule type="containsText" dxfId="309" priority="11456" operator="containsText" text="Médio">
      <formula>NOT(ISERROR(SEARCH("Médio",Q108)))</formula>
    </cfRule>
    <cfRule type="containsText" dxfId="308" priority="11498" operator="containsText" text="Médio">
      <formula>NOT(ISERROR(SEARCH("Médio",Q108)))</formula>
    </cfRule>
    <cfRule type="containsText" dxfId="307" priority="11457" operator="containsText" text="Alto">
      <formula>NOT(ISERROR(SEARCH("Alto",Q108)))</formula>
    </cfRule>
    <cfRule type="containsText" dxfId="306" priority="11499" operator="containsText" text="Alto">
      <formula>NOT(ISERROR(SEARCH("Alto",Q108)))</formula>
    </cfRule>
    <cfRule type="containsText" dxfId="305" priority="11421" operator="containsText" text="Médio">
      <formula>NOT(ISERROR(SEARCH("Médio",Q108)))</formula>
    </cfRule>
  </conditionalFormatting>
  <conditionalFormatting sqref="Q108:R109">
    <cfRule type="containsText" dxfId="304" priority="11483" operator="containsText" text="Baixo">
      <formula>NOT(ISERROR(SEARCH("Baixo",Q108)))</formula>
    </cfRule>
  </conditionalFormatting>
  <conditionalFormatting sqref="Q109:R109">
    <cfRule type="containsText" dxfId="303" priority="11477" operator="containsText" text="Médio">
      <formula>NOT(ISERROR(SEARCH("Médio",Q109)))</formula>
    </cfRule>
    <cfRule type="containsText" dxfId="302" priority="11413" operator="containsText" text="Baixo">
      <formula>NOT(ISERROR(SEARCH("Baixo",Q109)))</formula>
    </cfRule>
    <cfRule type="containsText" dxfId="301" priority="11533" operator="containsText" text="Médio">
      <formula>NOT(ISERROR(SEARCH("Médio",Q109)))</formula>
    </cfRule>
    <cfRule type="containsText" dxfId="300" priority="11491" operator="containsText" text="Médio">
      <formula>NOT(ISERROR(SEARCH("Médio",Q109)))</formula>
    </cfRule>
    <cfRule type="containsText" dxfId="299" priority="11470" operator="containsText" text="Médio">
      <formula>NOT(ISERROR(SEARCH("Médio",Q109)))</formula>
    </cfRule>
    <cfRule type="containsText" dxfId="298" priority="11471" operator="containsText" text="Alto">
      <formula>NOT(ISERROR(SEARCH("Alto",Q109)))</formula>
    </cfRule>
    <cfRule type="containsText" dxfId="297" priority="11476" operator="containsText" text="Baixo">
      <formula>NOT(ISERROR(SEARCH("Baixo",Q109)))</formula>
    </cfRule>
    <cfRule type="containsText" dxfId="296" priority="11478" operator="containsText" text="Alto">
      <formula>NOT(ISERROR(SEARCH("Alto",Q109)))</formula>
    </cfRule>
    <cfRule type="containsText" dxfId="295" priority="11534" operator="containsText" text="Alto">
      <formula>NOT(ISERROR(SEARCH("Alto",Q109)))</formula>
    </cfRule>
    <cfRule type="containsText" dxfId="294" priority="11569" operator="containsText" text="Alto">
      <formula>NOT(ISERROR(SEARCH("Alto",Q109)))</formula>
    </cfRule>
    <cfRule type="containsText" dxfId="293" priority="11568" operator="containsText" text="Médio">
      <formula>NOT(ISERROR(SEARCH("Médio",Q109)))</formula>
    </cfRule>
    <cfRule type="containsText" dxfId="292" priority="11610" operator="containsText" text="Médio">
      <formula>NOT(ISERROR(SEARCH("Médio",Q109)))</formula>
    </cfRule>
    <cfRule type="containsText" dxfId="291" priority="11611" operator="containsText" text="Alto">
      <formula>NOT(ISERROR(SEARCH("Alto",Q109)))</formula>
    </cfRule>
    <cfRule type="containsText" dxfId="290" priority="11512" operator="containsText" text="Médio">
      <formula>NOT(ISERROR(SEARCH("Médio",Q109)))</formula>
    </cfRule>
    <cfRule type="containsText" dxfId="289" priority="11492" operator="containsText" text="Alto">
      <formula>NOT(ISERROR(SEARCH("Alto",Q109)))</formula>
    </cfRule>
    <cfRule type="containsText" dxfId="288" priority="11415" operator="containsText" text="Alto">
      <formula>NOT(ISERROR(SEARCH("Alto",Q109)))</formula>
    </cfRule>
    <cfRule type="containsText" dxfId="287" priority="11449" operator="containsText" text="Médio">
      <formula>NOT(ISERROR(SEARCH("Médio",Q109)))</formula>
    </cfRule>
    <cfRule type="containsText" dxfId="286" priority="11513" operator="containsText" text="Alto">
      <formula>NOT(ISERROR(SEARCH("Alto",Q109)))</formula>
    </cfRule>
    <cfRule type="containsText" dxfId="285" priority="11414" operator="containsText" text="Médio">
      <formula>NOT(ISERROR(SEARCH("Médio",Q109)))</formula>
    </cfRule>
    <cfRule type="containsText" dxfId="284" priority="11450" operator="containsText" text="Alto">
      <formula>NOT(ISERROR(SEARCH("Alto",Q109)))</formula>
    </cfRule>
  </conditionalFormatting>
  <conditionalFormatting sqref="Q109:R111">
    <cfRule type="containsText" dxfId="283" priority="11602" operator="containsText" text="Baixo">
      <formula>NOT(ISERROR(SEARCH("Baixo",Q109)))</formula>
    </cfRule>
    <cfRule type="containsText" dxfId="282" priority="11560" operator="containsText" text="Baixo">
      <formula>NOT(ISERROR(SEARCH("Baixo",Q109)))</formula>
    </cfRule>
  </conditionalFormatting>
  <conditionalFormatting sqref="Q110:R110">
    <cfRule type="containsText" dxfId="281" priority="11589" operator="containsText" text="Médio">
      <formula>NOT(ISERROR(SEARCH("Médio",Q110)))</formula>
    </cfRule>
    <cfRule type="containsText" dxfId="280" priority="11590" operator="containsText" text="Alto">
      <formula>NOT(ISERROR(SEARCH("Alto",Q110)))</formula>
    </cfRule>
    <cfRule type="containsText" dxfId="279" priority="11604" operator="containsText" text="Alto">
      <formula>NOT(ISERROR(SEARCH("Alto",Q110)))</formula>
    </cfRule>
    <cfRule type="containsText" dxfId="278" priority="11561" operator="containsText" text="Médio">
      <formula>NOT(ISERROR(SEARCH("Médio",Q110)))</formula>
    </cfRule>
    <cfRule type="containsText" dxfId="277" priority="11526" operator="containsText" text="Médio">
      <formula>NOT(ISERROR(SEARCH("Médio",Q110)))</formula>
    </cfRule>
    <cfRule type="containsText" dxfId="276" priority="11562" operator="containsText" text="Alto">
      <formula>NOT(ISERROR(SEARCH("Alto",Q110)))</formula>
    </cfRule>
    <cfRule type="containsText" dxfId="275" priority="11603" operator="containsText" text="Médio">
      <formula>NOT(ISERROR(SEARCH("Médio",Q110)))</formula>
    </cfRule>
    <cfRule type="containsText" dxfId="274" priority="11527" operator="containsText" text="Alto">
      <formula>NOT(ISERROR(SEARCH("Alto",Q110)))</formula>
    </cfRule>
  </conditionalFormatting>
  <conditionalFormatting sqref="Q110:R111">
    <cfRule type="containsText" dxfId="273" priority="11588" operator="containsText" text="Baixo">
      <formula>NOT(ISERROR(SEARCH("Baixo",Q110)))</formula>
    </cfRule>
  </conditionalFormatting>
  <conditionalFormatting sqref="Q111:R111">
    <cfRule type="containsText" dxfId="272" priority="11582" operator="containsText" text="Médio">
      <formula>NOT(ISERROR(SEARCH("Médio",Q111)))</formula>
    </cfRule>
    <cfRule type="containsText" dxfId="271" priority="11576" operator="containsText" text="Alto">
      <formula>NOT(ISERROR(SEARCH("Alto",Q111)))</formula>
    </cfRule>
    <cfRule type="containsText" dxfId="270" priority="11583" operator="containsText" text="Alto">
      <formula>NOT(ISERROR(SEARCH("Alto",Q111)))</formula>
    </cfRule>
    <cfRule type="containsText" dxfId="269" priority="11575" operator="containsText" text="Médio">
      <formula>NOT(ISERROR(SEARCH("Médio",Q111)))</formula>
    </cfRule>
    <cfRule type="containsText" dxfId="268" priority="11520" operator="containsText" text="Alto">
      <formula>NOT(ISERROR(SEARCH("Alto",Q111)))</formula>
    </cfRule>
    <cfRule type="containsText" dxfId="267" priority="11554" operator="containsText" text="Médio">
      <formula>NOT(ISERROR(SEARCH("Médio",Q111)))</formula>
    </cfRule>
    <cfRule type="containsText" dxfId="266" priority="11581" operator="containsText" text="Baixo">
      <formula>NOT(ISERROR(SEARCH("Baixo",Q111)))</formula>
    </cfRule>
    <cfRule type="containsText" dxfId="265" priority="11518" operator="containsText" text="Baixo">
      <formula>NOT(ISERROR(SEARCH("Baixo",Q111)))</formula>
    </cfRule>
    <cfRule type="containsText" dxfId="264" priority="11519" operator="containsText" text="Médio">
      <formula>NOT(ISERROR(SEARCH("Médio",Q111)))</formula>
    </cfRule>
    <cfRule type="containsText" dxfId="263" priority="11617" operator="containsText" text="Médio">
      <formula>NOT(ISERROR(SEARCH("Médio",Q111)))</formula>
    </cfRule>
    <cfRule type="containsText" dxfId="262" priority="11597" operator="containsText" text="Alto">
      <formula>NOT(ISERROR(SEARCH("Alto",Q111)))</formula>
    </cfRule>
    <cfRule type="containsText" dxfId="261" priority="11596" operator="containsText" text="Médio">
      <formula>NOT(ISERROR(SEARCH("Médio",Q111)))</formula>
    </cfRule>
    <cfRule type="containsText" dxfId="260" priority="11618" operator="containsText" text="Alto">
      <formula>NOT(ISERROR(SEARCH("Alto",Q111)))</formula>
    </cfRule>
    <cfRule type="containsText" dxfId="259" priority="11555" operator="containsText" text="Alto">
      <formula>NOT(ISERROR(SEARCH("Alto",Q111)))</formula>
    </cfRule>
  </conditionalFormatting>
  <conditionalFormatting sqref="Q112:R112">
    <cfRule type="containsText" dxfId="258" priority="11652" operator="containsText" text="Médio">
      <formula>NOT(ISERROR(SEARCH("Médio",Q112)))</formula>
    </cfRule>
    <cfRule type="containsText" dxfId="257" priority="11653" operator="containsText" text="Alto">
      <formula>NOT(ISERROR(SEARCH("Alto",Q112)))</formula>
    </cfRule>
  </conditionalFormatting>
  <conditionalFormatting sqref="Q112:R116">
    <cfRule type="containsText" dxfId="256" priority="11630" operator="containsText" text="Baixo">
      <formula>NOT(ISERROR(SEARCH("Baixo",Q112)))</formula>
    </cfRule>
  </conditionalFormatting>
  <conditionalFormatting sqref="Q113:R113">
    <cfRule type="containsText" dxfId="255" priority="11645" operator="containsText" text="Médio">
      <formula>NOT(ISERROR(SEARCH("Médio",Q113)))</formula>
    </cfRule>
    <cfRule type="containsText" dxfId="254" priority="11646" operator="containsText" text="Alto">
      <formula>NOT(ISERROR(SEARCH("Alto",Q113)))</formula>
    </cfRule>
  </conditionalFormatting>
  <conditionalFormatting sqref="Q114:R114">
    <cfRule type="containsText" dxfId="253" priority="11639" operator="containsText" text="Alto">
      <formula>NOT(ISERROR(SEARCH("Alto",Q114)))</formula>
    </cfRule>
    <cfRule type="containsText" dxfId="252" priority="11674" operator="containsText" text="Alto">
      <formula>NOT(ISERROR(SEARCH("Alto",Q114)))</formula>
    </cfRule>
    <cfRule type="containsText" dxfId="251" priority="11638" operator="containsText" text="Médio">
      <formula>NOT(ISERROR(SEARCH("Médio",Q114)))</formula>
    </cfRule>
    <cfRule type="containsText" dxfId="250" priority="11715" operator="containsText" text="Médio">
      <formula>NOT(ISERROR(SEARCH("Médio",Q114)))</formula>
    </cfRule>
    <cfRule type="containsText" dxfId="249" priority="11716" operator="containsText" text="Alto">
      <formula>NOT(ISERROR(SEARCH("Alto",Q114)))</formula>
    </cfRule>
    <cfRule type="containsText" dxfId="248" priority="11673" operator="containsText" text="Médio">
      <formula>NOT(ISERROR(SEARCH("Médio",Q114)))</formula>
    </cfRule>
  </conditionalFormatting>
  <conditionalFormatting sqref="Q114:R116">
    <cfRule type="containsText" dxfId="247" priority="11665" operator="containsText" text="Baixo">
      <formula>NOT(ISERROR(SEARCH("Baixo",Q114)))</formula>
    </cfRule>
    <cfRule type="containsText" dxfId="246" priority="11707" operator="containsText" text="Baixo">
      <formula>NOT(ISERROR(SEARCH("Baixo",Q114)))</formula>
    </cfRule>
  </conditionalFormatting>
  <conditionalFormatting sqref="Q115:R115">
    <cfRule type="containsText" dxfId="245" priority="11632" operator="containsText" text="Alto">
      <formula>NOT(ISERROR(SEARCH("Alto",Q115)))</formula>
    </cfRule>
    <cfRule type="containsText" dxfId="244" priority="11667" operator="containsText" text="Alto">
      <formula>NOT(ISERROR(SEARCH("Alto",Q115)))</formula>
    </cfRule>
    <cfRule type="containsText" dxfId="243" priority="11666" operator="containsText" text="Médio">
      <formula>NOT(ISERROR(SEARCH("Médio",Q115)))</formula>
    </cfRule>
    <cfRule type="containsText" dxfId="242" priority="11708" operator="containsText" text="Médio">
      <formula>NOT(ISERROR(SEARCH("Médio",Q115)))</formula>
    </cfRule>
    <cfRule type="containsText" dxfId="241" priority="11694" operator="containsText" text="Médio">
      <formula>NOT(ISERROR(SEARCH("Médio",Q115)))</formula>
    </cfRule>
    <cfRule type="containsText" dxfId="240" priority="11709" operator="containsText" text="Alto">
      <formula>NOT(ISERROR(SEARCH("Alto",Q115)))</formula>
    </cfRule>
    <cfRule type="containsText" dxfId="239" priority="11695" operator="containsText" text="Alto">
      <formula>NOT(ISERROR(SEARCH("Alto",Q115)))</formula>
    </cfRule>
    <cfRule type="containsText" dxfId="238" priority="11631" operator="containsText" text="Médio">
      <formula>NOT(ISERROR(SEARCH("Médio",Q115)))</formula>
    </cfRule>
  </conditionalFormatting>
  <conditionalFormatting sqref="Q115:R116">
    <cfRule type="containsText" dxfId="237" priority="11693" operator="containsText" text="Baixo">
      <formula>NOT(ISERROR(SEARCH("Baixo",Q115)))</formula>
    </cfRule>
  </conditionalFormatting>
  <conditionalFormatting sqref="Q116:R116">
    <cfRule type="containsText" dxfId="236" priority="11659" operator="containsText" text="Médio">
      <formula>NOT(ISERROR(SEARCH("Médio",Q116)))</formula>
    </cfRule>
    <cfRule type="containsText" dxfId="235" priority="11686" operator="containsText" text="Baixo">
      <formula>NOT(ISERROR(SEARCH("Baixo",Q116)))</formula>
    </cfRule>
    <cfRule type="containsText" dxfId="234" priority="11624" operator="containsText" text="Médio">
      <formula>NOT(ISERROR(SEARCH("Médio",Q116)))</formula>
    </cfRule>
    <cfRule type="containsText" dxfId="233" priority="11625" operator="containsText" text="Alto">
      <formula>NOT(ISERROR(SEARCH("Alto",Q116)))</formula>
    </cfRule>
    <cfRule type="containsText" dxfId="232" priority="11660" operator="containsText" text="Alto">
      <formula>NOT(ISERROR(SEARCH("Alto",Q116)))</formula>
    </cfRule>
    <cfRule type="containsText" dxfId="231" priority="11723" operator="containsText" text="Alto">
      <formula>NOT(ISERROR(SEARCH("Alto",Q116)))</formula>
    </cfRule>
    <cfRule type="containsText" dxfId="230" priority="11722" operator="containsText" text="Médio">
      <formula>NOT(ISERROR(SEARCH("Médio",Q116)))</formula>
    </cfRule>
    <cfRule type="containsText" dxfId="229" priority="11681" operator="containsText" text="Alto">
      <formula>NOT(ISERROR(SEARCH("Alto",Q116)))</formula>
    </cfRule>
    <cfRule type="containsText" dxfId="228" priority="11680" operator="containsText" text="Médio">
      <formula>NOT(ISERROR(SEARCH("Médio",Q116)))</formula>
    </cfRule>
    <cfRule type="containsText" dxfId="227" priority="11702" operator="containsText" text="Alto">
      <formula>NOT(ISERROR(SEARCH("Alto",Q116)))</formula>
    </cfRule>
    <cfRule type="containsText" dxfId="226" priority="11688" operator="containsText" text="Alto">
      <formula>NOT(ISERROR(SEARCH("Alto",Q116)))</formula>
    </cfRule>
    <cfRule type="containsText" dxfId="225" priority="11701" operator="containsText" text="Médio">
      <formula>NOT(ISERROR(SEARCH("Médio",Q116)))</formula>
    </cfRule>
    <cfRule type="containsText" dxfId="224" priority="11687" operator="containsText" text="Médio">
      <formula>NOT(ISERROR(SEARCH("Médio",Q116)))</formula>
    </cfRule>
    <cfRule type="containsText" dxfId="223" priority="11623" operator="containsText" text="Baixo">
      <formula>NOT(ISERROR(SEARCH("Baixo",Q116)))</formula>
    </cfRule>
  </conditionalFormatting>
  <conditionalFormatting sqref="Q123:R123">
    <cfRule type="containsText" dxfId="222" priority="11757" operator="containsText" text="Médio">
      <formula>NOT(ISERROR(SEARCH("Médio",Q123)))</formula>
    </cfRule>
    <cfRule type="containsText" dxfId="221" priority="11758" operator="containsText" text="Alto">
      <formula>NOT(ISERROR(SEARCH("Alto",Q123)))</formula>
    </cfRule>
  </conditionalFormatting>
  <conditionalFormatting sqref="Q123:R127">
    <cfRule type="containsText" dxfId="220" priority="11735" operator="containsText" text="Baixo">
      <formula>NOT(ISERROR(SEARCH("Baixo",Q123)))</formula>
    </cfRule>
  </conditionalFormatting>
  <conditionalFormatting sqref="Q124:R124">
    <cfRule type="containsText" dxfId="219" priority="11750" operator="containsText" text="Médio">
      <formula>NOT(ISERROR(SEARCH("Médio",Q124)))</formula>
    </cfRule>
    <cfRule type="containsText" dxfId="218" priority="11751" operator="containsText" text="Alto">
      <formula>NOT(ISERROR(SEARCH("Alto",Q124)))</formula>
    </cfRule>
  </conditionalFormatting>
  <conditionalFormatting sqref="Q125:R125">
    <cfRule type="containsText" dxfId="217" priority="11820" operator="containsText" text="Médio">
      <formula>NOT(ISERROR(SEARCH("Médio",Q125)))</formula>
    </cfRule>
    <cfRule type="containsText" dxfId="216" priority="11821" operator="containsText" text="Alto">
      <formula>NOT(ISERROR(SEARCH("Alto",Q125)))</formula>
    </cfRule>
    <cfRule type="containsText" dxfId="215" priority="11778" operator="containsText" text="Médio">
      <formula>NOT(ISERROR(SEARCH("Médio",Q125)))</formula>
    </cfRule>
    <cfRule type="containsText" dxfId="214" priority="11744" operator="containsText" text="Alto">
      <formula>NOT(ISERROR(SEARCH("Alto",Q125)))</formula>
    </cfRule>
    <cfRule type="containsText" dxfId="213" priority="11743" operator="containsText" text="Médio">
      <formula>NOT(ISERROR(SEARCH("Médio",Q125)))</formula>
    </cfRule>
    <cfRule type="containsText" dxfId="212" priority="11779" operator="containsText" text="Alto">
      <formula>NOT(ISERROR(SEARCH("Alto",Q125)))</formula>
    </cfRule>
  </conditionalFormatting>
  <conditionalFormatting sqref="Q125:R127">
    <cfRule type="containsText" dxfId="211" priority="11770" operator="containsText" text="Baixo">
      <formula>NOT(ISERROR(SEARCH("Baixo",Q125)))</formula>
    </cfRule>
    <cfRule type="containsText" dxfId="210" priority="11812" operator="containsText" text="Baixo">
      <formula>NOT(ISERROR(SEARCH("Baixo",Q125)))</formula>
    </cfRule>
  </conditionalFormatting>
  <conditionalFormatting sqref="Q126:R126">
    <cfRule type="containsText" dxfId="209" priority="11814" operator="containsText" text="Alto">
      <formula>NOT(ISERROR(SEARCH("Alto",Q126)))</formula>
    </cfRule>
    <cfRule type="containsText" dxfId="208" priority="11813" operator="containsText" text="Médio">
      <formula>NOT(ISERROR(SEARCH("Médio",Q126)))</formula>
    </cfRule>
    <cfRule type="containsText" dxfId="207" priority="11800" operator="containsText" text="Alto">
      <formula>NOT(ISERROR(SEARCH("Alto",Q126)))</formula>
    </cfRule>
    <cfRule type="containsText" dxfId="206" priority="11799" operator="containsText" text="Médio">
      <formula>NOT(ISERROR(SEARCH("Médio",Q126)))</formula>
    </cfRule>
    <cfRule type="containsText" dxfId="205" priority="11737" operator="containsText" text="Alto">
      <formula>NOT(ISERROR(SEARCH("Alto",Q126)))</formula>
    </cfRule>
    <cfRule type="containsText" dxfId="204" priority="11736" operator="containsText" text="Médio">
      <formula>NOT(ISERROR(SEARCH("Médio",Q126)))</formula>
    </cfRule>
    <cfRule type="containsText" dxfId="203" priority="11772" operator="containsText" text="Alto">
      <formula>NOT(ISERROR(SEARCH("Alto",Q126)))</formula>
    </cfRule>
    <cfRule type="containsText" dxfId="202" priority="11771" operator="containsText" text="Médio">
      <formula>NOT(ISERROR(SEARCH("Médio",Q126)))</formula>
    </cfRule>
  </conditionalFormatting>
  <conditionalFormatting sqref="Q126:R127">
    <cfRule type="containsText" dxfId="201" priority="11798" operator="containsText" text="Baixo">
      <formula>NOT(ISERROR(SEARCH("Baixo",Q126)))</formula>
    </cfRule>
  </conditionalFormatting>
  <conditionalFormatting sqref="Q127:R127">
    <cfRule type="containsText" dxfId="200" priority="11827" operator="containsText" text="Médio">
      <formula>NOT(ISERROR(SEARCH("Médio",Q127)))</formula>
    </cfRule>
    <cfRule type="containsText" dxfId="199" priority="11828" operator="containsText" text="Alto">
      <formula>NOT(ISERROR(SEARCH("Alto",Q127)))</formula>
    </cfRule>
    <cfRule type="containsText" dxfId="198" priority="11786" operator="containsText" text="Alto">
      <formula>NOT(ISERROR(SEARCH("Alto",Q127)))</formula>
    </cfRule>
    <cfRule type="containsText" dxfId="197" priority="11792" operator="containsText" text="Médio">
      <formula>NOT(ISERROR(SEARCH("Médio",Q127)))</formula>
    </cfRule>
    <cfRule type="containsText" dxfId="196" priority="11765" operator="containsText" text="Alto">
      <formula>NOT(ISERROR(SEARCH("Alto",Q127)))</formula>
    </cfRule>
    <cfRule type="containsText" dxfId="195" priority="11806" operator="containsText" text="Médio">
      <formula>NOT(ISERROR(SEARCH("Médio",Q127)))</formula>
    </cfRule>
    <cfRule type="containsText" dxfId="194" priority="11807" operator="containsText" text="Alto">
      <formula>NOT(ISERROR(SEARCH("Alto",Q127)))</formula>
    </cfRule>
    <cfRule type="containsText" dxfId="193" priority="11764" operator="containsText" text="Médio">
      <formula>NOT(ISERROR(SEARCH("Médio",Q127)))</formula>
    </cfRule>
    <cfRule type="containsText" dxfId="192" priority="11730" operator="containsText" text="Alto">
      <formula>NOT(ISERROR(SEARCH("Alto",Q127)))</formula>
    </cfRule>
    <cfRule type="containsText" dxfId="191" priority="11729" operator="containsText" text="Médio">
      <formula>NOT(ISERROR(SEARCH("Médio",Q127)))</formula>
    </cfRule>
    <cfRule type="containsText" dxfId="190" priority="11728" operator="containsText" text="Baixo">
      <formula>NOT(ISERROR(SEARCH("Baixo",Q127)))</formula>
    </cfRule>
    <cfRule type="containsText" dxfId="189" priority="11785" operator="containsText" text="Médio">
      <formula>NOT(ISERROR(SEARCH("Médio",Q127)))</formula>
    </cfRule>
    <cfRule type="containsText" dxfId="188" priority="11791" operator="containsText" text="Baixo">
      <formula>NOT(ISERROR(SEARCH("Baixo",Q127)))</formula>
    </cfRule>
    <cfRule type="containsText" dxfId="187" priority="11793" operator="containsText" text="Alto">
      <formula>NOT(ISERROR(SEARCH("Alto",Q127)))</formula>
    </cfRule>
  </conditionalFormatting>
  <conditionalFormatting sqref="Q128:R128">
    <cfRule type="containsText" dxfId="186" priority="11863" operator="containsText" text="Alto">
      <formula>NOT(ISERROR(SEARCH("Alto",Q128)))</formula>
    </cfRule>
    <cfRule type="containsText" dxfId="185" priority="11862" operator="containsText" text="Médio">
      <formula>NOT(ISERROR(SEARCH("Médio",Q128)))</formula>
    </cfRule>
  </conditionalFormatting>
  <conditionalFormatting sqref="Q128:R132">
    <cfRule type="containsText" dxfId="184" priority="11840" operator="containsText" text="Baixo">
      <formula>NOT(ISERROR(SEARCH("Baixo",Q128)))</formula>
    </cfRule>
  </conditionalFormatting>
  <conditionalFormatting sqref="Q129:R129">
    <cfRule type="containsText" dxfId="183" priority="11856" operator="containsText" text="Alto">
      <formula>NOT(ISERROR(SEARCH("Alto",Q129)))</formula>
    </cfRule>
    <cfRule type="containsText" dxfId="182" priority="11855" operator="containsText" text="Médio">
      <formula>NOT(ISERROR(SEARCH("Médio",Q129)))</formula>
    </cfRule>
  </conditionalFormatting>
  <conditionalFormatting sqref="Q130:R130">
    <cfRule type="containsText" dxfId="181" priority="11940" operator="containsText" text="Alto">
      <formula>NOT(ISERROR(SEARCH("Alto",Q130)))</formula>
    </cfRule>
    <cfRule type="containsText" dxfId="180" priority="11849" operator="containsText" text="Alto">
      <formula>NOT(ISERROR(SEARCH("Alto",Q130)))</formula>
    </cfRule>
    <cfRule type="containsText" dxfId="179" priority="11883" operator="containsText" text="Médio">
      <formula>NOT(ISERROR(SEARCH("Médio",Q130)))</formula>
    </cfRule>
    <cfRule type="containsText" dxfId="178" priority="11884" operator="containsText" text="Alto">
      <formula>NOT(ISERROR(SEARCH("Alto",Q130)))</formula>
    </cfRule>
    <cfRule type="containsText" dxfId="177" priority="11848" operator="containsText" text="Médio">
      <formula>NOT(ISERROR(SEARCH("Médio",Q130)))</formula>
    </cfRule>
    <cfRule type="containsText" dxfId="176" priority="11939" operator="containsText" text="Médio">
      <formula>NOT(ISERROR(SEARCH("Médio",Q130)))</formula>
    </cfRule>
  </conditionalFormatting>
  <conditionalFormatting sqref="Q130:R132">
    <cfRule type="containsText" dxfId="175" priority="11875" operator="containsText" text="Baixo">
      <formula>NOT(ISERROR(SEARCH("Baixo",Q130)))</formula>
    </cfRule>
  </conditionalFormatting>
  <conditionalFormatting sqref="Q130:R134">
    <cfRule type="containsText" dxfId="174" priority="11917" operator="containsText" text="Baixo">
      <formula>NOT(ISERROR(SEARCH("Baixo",Q130)))</formula>
    </cfRule>
  </conditionalFormatting>
  <conditionalFormatting sqref="Q131:R131">
    <cfRule type="containsText" dxfId="173" priority="11876" operator="containsText" text="Médio">
      <formula>NOT(ISERROR(SEARCH("Médio",Q131)))</formula>
    </cfRule>
    <cfRule type="containsText" dxfId="172" priority="11841" operator="containsText" text="Médio">
      <formula>NOT(ISERROR(SEARCH("Médio",Q131)))</formula>
    </cfRule>
    <cfRule type="containsText" dxfId="171" priority="11877" operator="containsText" text="Alto">
      <formula>NOT(ISERROR(SEARCH("Alto",Q131)))</formula>
    </cfRule>
    <cfRule type="containsText" dxfId="170" priority="11905" operator="containsText" text="Alto">
      <formula>NOT(ISERROR(SEARCH("Alto",Q131)))</formula>
    </cfRule>
    <cfRule type="containsText" dxfId="169" priority="11842" operator="containsText" text="Alto">
      <formula>NOT(ISERROR(SEARCH("Alto",Q131)))</formula>
    </cfRule>
    <cfRule type="containsText" dxfId="168" priority="11904" operator="containsText" text="Médio">
      <formula>NOT(ISERROR(SEARCH("Médio",Q131)))</formula>
    </cfRule>
    <cfRule type="containsText" dxfId="167" priority="11933" operator="containsText" text="Alto">
      <formula>NOT(ISERROR(SEARCH("Alto",Q131)))</formula>
    </cfRule>
    <cfRule type="containsText" dxfId="166" priority="11932" operator="containsText" text="Médio">
      <formula>NOT(ISERROR(SEARCH("Médio",Q131)))</formula>
    </cfRule>
  </conditionalFormatting>
  <conditionalFormatting sqref="Q131:R132">
    <cfRule type="containsText" dxfId="165" priority="11896" operator="containsText" text="Baixo">
      <formula>NOT(ISERROR(SEARCH("Baixo",Q131)))</formula>
    </cfRule>
  </conditionalFormatting>
  <conditionalFormatting sqref="Q132:R132">
    <cfRule type="containsText" dxfId="164" priority="11870" operator="containsText" text="Alto">
      <formula>NOT(ISERROR(SEARCH("Alto",Q132)))</formula>
    </cfRule>
    <cfRule type="containsText" dxfId="163" priority="11869" operator="containsText" text="Médio">
      <formula>NOT(ISERROR(SEARCH("Médio",Q132)))</formula>
    </cfRule>
    <cfRule type="containsText" dxfId="162" priority="11960" operator="containsText" text="Médio">
      <formula>NOT(ISERROR(SEARCH("Médio",Q132)))</formula>
    </cfRule>
    <cfRule type="containsText" dxfId="161" priority="11961" operator="containsText" text="Alto">
      <formula>NOT(ISERROR(SEARCH("Alto",Q132)))</formula>
    </cfRule>
    <cfRule type="containsText" dxfId="160" priority="11898" operator="containsText" text="Alto">
      <formula>NOT(ISERROR(SEARCH("Alto",Q132)))</formula>
    </cfRule>
    <cfRule type="containsText" dxfId="159" priority="11897" operator="containsText" text="Médio">
      <formula>NOT(ISERROR(SEARCH("Médio",Q132)))</formula>
    </cfRule>
    <cfRule type="containsText" dxfId="158" priority="11833" operator="containsText" text="Baixo">
      <formula>NOT(ISERROR(SEARCH("Baixo",Q132)))</formula>
    </cfRule>
    <cfRule type="containsText" dxfId="157" priority="11834" operator="containsText" text="Médio">
      <formula>NOT(ISERROR(SEARCH("Médio",Q132)))</formula>
    </cfRule>
    <cfRule type="containsText" dxfId="156" priority="11835" operator="containsText" text="Alto">
      <formula>NOT(ISERROR(SEARCH("Alto",Q132)))</formula>
    </cfRule>
    <cfRule type="containsText" dxfId="155" priority="11925" operator="containsText" text="Médio">
      <formula>NOT(ISERROR(SEARCH("Médio",Q132)))</formula>
    </cfRule>
    <cfRule type="containsText" dxfId="154" priority="11891" operator="containsText" text="Alto">
      <formula>NOT(ISERROR(SEARCH("Alto",Q132)))</formula>
    </cfRule>
    <cfRule type="containsText" dxfId="153" priority="11926" operator="containsText" text="Alto">
      <formula>NOT(ISERROR(SEARCH("Alto",Q132)))</formula>
    </cfRule>
    <cfRule type="containsText" dxfId="152" priority="11890" operator="containsText" text="Médio">
      <formula>NOT(ISERROR(SEARCH("Médio",Q132)))</formula>
    </cfRule>
  </conditionalFormatting>
  <conditionalFormatting sqref="Q132:R137">
    <cfRule type="containsText" dxfId="151" priority="11952" operator="containsText" text="Baixo">
      <formula>NOT(ISERROR(SEARCH("Baixo",Q132)))</formula>
    </cfRule>
  </conditionalFormatting>
  <conditionalFormatting sqref="Q133:R133">
    <cfRule type="containsText" dxfId="150" priority="11953" operator="containsText" text="Médio">
      <formula>NOT(ISERROR(SEARCH("Médio",Q133)))</formula>
    </cfRule>
    <cfRule type="containsText" dxfId="149" priority="11954" operator="containsText" text="Alto">
      <formula>NOT(ISERROR(SEARCH("Alto",Q133)))</formula>
    </cfRule>
    <cfRule type="containsText" dxfId="148" priority="12003" operator="containsText" text="Alto">
      <formula>NOT(ISERROR(SEARCH("Alto",Q133)))</formula>
    </cfRule>
    <cfRule type="containsText" dxfId="147" priority="12002" operator="containsText" text="Médio">
      <formula>NOT(ISERROR(SEARCH("Médio",Q133)))</formula>
    </cfRule>
    <cfRule type="containsText" dxfId="146" priority="11919" operator="containsText" text="Alto">
      <formula>NOT(ISERROR(SEARCH("Alto",Q133)))</formula>
    </cfRule>
    <cfRule type="containsText" dxfId="145" priority="11918" operator="containsText" text="Médio">
      <formula>NOT(ISERROR(SEARCH("Médio",Q133)))</formula>
    </cfRule>
  </conditionalFormatting>
  <conditionalFormatting sqref="Q133:R137">
    <cfRule type="containsText" dxfId="144" priority="11994" operator="containsText" text="Baixo">
      <formula>NOT(ISERROR(SEARCH("Baixo",Q133)))</formula>
    </cfRule>
  </conditionalFormatting>
  <conditionalFormatting sqref="Q134:R134">
    <cfRule type="containsText" dxfId="143" priority="11946" operator="containsText" text="Médio">
      <formula>NOT(ISERROR(SEARCH("Médio",Q134)))</formula>
    </cfRule>
    <cfRule type="containsText" dxfId="142" priority="11967" operator="containsText" text="Médio">
      <formula>NOT(ISERROR(SEARCH("Médio",Q134)))</formula>
    </cfRule>
    <cfRule type="containsText" dxfId="141" priority="11968" operator="containsText" text="Alto">
      <formula>NOT(ISERROR(SEARCH("Alto",Q134)))</formula>
    </cfRule>
    <cfRule type="containsText" dxfId="140" priority="11995" operator="containsText" text="Médio">
      <formula>NOT(ISERROR(SEARCH("Médio",Q134)))</formula>
    </cfRule>
    <cfRule type="containsText" dxfId="139" priority="11996" operator="containsText" text="Alto">
      <formula>NOT(ISERROR(SEARCH("Alto",Q134)))</formula>
    </cfRule>
    <cfRule type="containsText" dxfId="138" priority="11910" operator="containsText" text="Baixo">
      <formula>NOT(ISERROR(SEARCH("Baixo",Q134)))</formula>
    </cfRule>
    <cfRule type="containsText" dxfId="137" priority="11911" operator="containsText" text="Médio">
      <formula>NOT(ISERROR(SEARCH("Médio",Q134)))</formula>
    </cfRule>
    <cfRule type="containsText" dxfId="136" priority="11912" operator="containsText" text="Alto">
      <formula>NOT(ISERROR(SEARCH("Alto",Q134)))</formula>
    </cfRule>
    <cfRule type="containsText" dxfId="135" priority="11947" operator="containsText" text="Alto">
      <formula>NOT(ISERROR(SEARCH("Alto",Q134)))</formula>
    </cfRule>
  </conditionalFormatting>
  <conditionalFormatting sqref="Q135:R135">
    <cfRule type="containsText" dxfId="134" priority="12024" operator="containsText" text="Alto">
      <formula>NOT(ISERROR(SEARCH("Alto",Q135)))</formula>
    </cfRule>
    <cfRule type="containsText" dxfId="133" priority="12023" operator="containsText" text="Médio">
      <formula>NOT(ISERROR(SEARCH("Médio",Q135)))</formula>
    </cfRule>
    <cfRule type="containsText" dxfId="132" priority="11989" operator="containsText" text="Alto">
      <formula>NOT(ISERROR(SEARCH("Alto",Q135)))</formula>
    </cfRule>
    <cfRule type="containsText" dxfId="131" priority="11988" operator="containsText" text="Médio">
      <formula>NOT(ISERROR(SEARCH("Médio",Q135)))</formula>
    </cfRule>
  </conditionalFormatting>
  <conditionalFormatting sqref="Q136:R136">
    <cfRule type="containsText" dxfId="130" priority="12017" operator="containsText" text="Alto">
      <formula>NOT(ISERROR(SEARCH("Alto",Q136)))</formula>
    </cfRule>
    <cfRule type="containsText" dxfId="129" priority="11982" operator="containsText" text="Alto">
      <formula>NOT(ISERROR(SEARCH("Alto",Q136)))</formula>
    </cfRule>
    <cfRule type="containsText" dxfId="128" priority="11981" operator="containsText" text="Médio">
      <formula>NOT(ISERROR(SEARCH("Médio",Q136)))</formula>
    </cfRule>
    <cfRule type="containsText" dxfId="127" priority="12016" operator="containsText" text="Médio">
      <formula>NOT(ISERROR(SEARCH("Médio",Q136)))</formula>
    </cfRule>
  </conditionalFormatting>
  <conditionalFormatting sqref="Q137:R137">
    <cfRule type="containsText" dxfId="126" priority="12010" operator="containsText" text="Alto">
      <formula>NOT(ISERROR(SEARCH("Alto",Q137)))</formula>
    </cfRule>
    <cfRule type="containsText" dxfId="125" priority="12059" operator="containsText" text="Alto">
      <formula>NOT(ISERROR(SEARCH("Alto",Q137)))</formula>
    </cfRule>
    <cfRule type="containsText" dxfId="124" priority="11975" operator="containsText" text="Alto">
      <formula>NOT(ISERROR(SEARCH("Alto",Q137)))</formula>
    </cfRule>
    <cfRule type="containsText" dxfId="123" priority="12009" operator="containsText" text="Médio">
      <formula>NOT(ISERROR(SEARCH("Médio",Q137)))</formula>
    </cfRule>
    <cfRule type="containsText" dxfId="122" priority="11974" operator="containsText" text="Médio">
      <formula>NOT(ISERROR(SEARCH("Médio",Q137)))</formula>
    </cfRule>
    <cfRule type="containsText" dxfId="121" priority="12058" operator="containsText" text="Médio">
      <formula>NOT(ISERROR(SEARCH("Médio",Q137)))</formula>
    </cfRule>
  </conditionalFormatting>
  <conditionalFormatting sqref="Q137:R141">
    <cfRule type="containsText" dxfId="120" priority="12050" operator="containsText" text="Baixo">
      <formula>NOT(ISERROR(SEARCH("Baixo",Q137)))</formula>
    </cfRule>
  </conditionalFormatting>
  <conditionalFormatting sqref="Q138:R138">
    <cfRule type="containsText" dxfId="119" priority="12051" operator="containsText" text="Médio">
      <formula>NOT(ISERROR(SEARCH("Médio",Q138)))</formula>
    </cfRule>
    <cfRule type="containsText" dxfId="118" priority="12052" operator="containsText" text="Alto">
      <formula>NOT(ISERROR(SEARCH("Alto",Q138)))</formula>
    </cfRule>
  </conditionalFormatting>
  <conditionalFormatting sqref="Q139:R139">
    <cfRule type="containsText" dxfId="117" priority="12080" operator="containsText" text="Alto">
      <formula>NOT(ISERROR(SEARCH("Alto",Q139)))</formula>
    </cfRule>
    <cfRule type="containsText" dxfId="116" priority="12079" operator="containsText" text="Médio">
      <formula>NOT(ISERROR(SEARCH("Médio",Q139)))</formula>
    </cfRule>
    <cfRule type="containsText" dxfId="115" priority="12045" operator="containsText" text="Alto">
      <formula>NOT(ISERROR(SEARCH("Alto",Q139)))</formula>
    </cfRule>
    <cfRule type="containsText" dxfId="114" priority="12044" operator="containsText" text="Médio">
      <formula>NOT(ISERROR(SEARCH("Médio",Q139)))</formula>
    </cfRule>
  </conditionalFormatting>
  <conditionalFormatting sqref="Q139:R141">
    <cfRule type="containsText" dxfId="113" priority="12029" operator="containsText" text="Baixo">
      <formula>NOT(ISERROR(SEARCH("Baixo",Q139)))</formula>
    </cfRule>
  </conditionalFormatting>
  <conditionalFormatting sqref="Q140:R140">
    <cfRule type="containsText" dxfId="112" priority="12073" operator="containsText" text="Alto">
      <formula>NOT(ISERROR(SEARCH("Alto",Q140)))</formula>
    </cfRule>
    <cfRule type="containsText" dxfId="111" priority="12072" operator="containsText" text="Médio">
      <formula>NOT(ISERROR(SEARCH("Médio",Q140)))</formula>
    </cfRule>
    <cfRule type="containsText" dxfId="110" priority="12037" operator="containsText" text="Médio">
      <formula>NOT(ISERROR(SEARCH("Médio",Q140)))</formula>
    </cfRule>
    <cfRule type="containsText" dxfId="109" priority="12038" operator="containsText" text="Alto">
      <formula>NOT(ISERROR(SEARCH("Alto",Q140)))</formula>
    </cfRule>
  </conditionalFormatting>
  <conditionalFormatting sqref="Q141:R141">
    <cfRule type="containsText" dxfId="108" priority="12066" operator="containsText" text="Alto">
      <formula>NOT(ISERROR(SEARCH("Alto",Q141)))</formula>
    </cfRule>
    <cfRule type="containsText" dxfId="107" priority="12065" operator="containsText" text="Médio">
      <formula>NOT(ISERROR(SEARCH("Médio",Q141)))</formula>
    </cfRule>
    <cfRule type="containsText" dxfId="106" priority="12031" operator="containsText" text="Alto">
      <formula>NOT(ISERROR(SEARCH("Alto",Q141)))</formula>
    </cfRule>
    <cfRule type="containsText" dxfId="105" priority="12030" operator="containsText" text="Médio">
      <formula>NOT(ISERROR(SEARCH("Médio",Q141)))</formula>
    </cfRule>
  </conditionalFormatting>
  <conditionalFormatting sqref="Q143:R143">
    <cfRule type="containsText" dxfId="104" priority="12114" operator="containsText" text="Médio">
      <formula>NOT(ISERROR(SEARCH("Médio",Q143)))</formula>
    </cfRule>
    <cfRule type="containsText" dxfId="103" priority="12115" operator="containsText" text="Alto">
      <formula>NOT(ISERROR(SEARCH("Alto",Q143)))</formula>
    </cfRule>
  </conditionalFormatting>
  <conditionalFormatting sqref="Q143:R147">
    <cfRule type="containsText" dxfId="102" priority="12085" operator="containsText" text="Baixo">
      <formula>NOT(ISERROR(SEARCH("Baixo",Q143)))</formula>
    </cfRule>
  </conditionalFormatting>
  <conditionalFormatting sqref="Q144:R144">
    <cfRule type="containsText" dxfId="101" priority="12107" operator="containsText" text="Médio">
      <formula>NOT(ISERROR(SEARCH("Médio",Q144)))</formula>
    </cfRule>
    <cfRule type="containsText" dxfId="100" priority="12108" operator="containsText" text="Alto">
      <formula>NOT(ISERROR(SEARCH("Alto",Q144)))</formula>
    </cfRule>
  </conditionalFormatting>
  <conditionalFormatting sqref="Q145:R145">
    <cfRule type="containsText" dxfId="99" priority="12100" operator="containsText" text="Médio">
      <formula>NOT(ISERROR(SEARCH("Médio",Q145)))</formula>
    </cfRule>
    <cfRule type="containsText" dxfId="98" priority="12101" operator="containsText" text="Alto">
      <formula>NOT(ISERROR(SEARCH("Alto",Q145)))</formula>
    </cfRule>
    <cfRule type="containsText" dxfId="97" priority="12149" operator="containsText" text="Médio">
      <formula>NOT(ISERROR(SEARCH("Médio",Q145)))</formula>
    </cfRule>
    <cfRule type="containsText" dxfId="96" priority="12150" operator="containsText" text="Alto">
      <formula>NOT(ISERROR(SEARCH("Alto",Q145)))</formula>
    </cfRule>
  </conditionalFormatting>
  <conditionalFormatting sqref="Q146:R146">
    <cfRule type="containsText" dxfId="95" priority="12142" operator="containsText" text="Médio">
      <formula>NOT(ISERROR(SEARCH("Médio",Q146)))</formula>
    </cfRule>
    <cfRule type="containsText" dxfId="94" priority="12143" operator="containsText" text="Alto">
      <formula>NOT(ISERROR(SEARCH("Alto",Q146)))</formula>
    </cfRule>
    <cfRule type="containsText" dxfId="93" priority="12093" operator="containsText" text="Médio">
      <formula>NOT(ISERROR(SEARCH("Médio",Q146)))</formula>
    </cfRule>
    <cfRule type="containsText" dxfId="92" priority="12094" operator="containsText" text="Alto">
      <formula>NOT(ISERROR(SEARCH("Alto",Q146)))</formula>
    </cfRule>
  </conditionalFormatting>
  <conditionalFormatting sqref="Q147:R147">
    <cfRule type="containsText" dxfId="91" priority="12086" operator="containsText" text="Médio">
      <formula>NOT(ISERROR(SEARCH("Médio",Q147)))</formula>
    </cfRule>
    <cfRule type="containsText" dxfId="90" priority="12135" operator="containsText" text="Médio">
      <formula>NOT(ISERROR(SEARCH("Médio",Q147)))</formula>
    </cfRule>
    <cfRule type="containsText" dxfId="89" priority="12136" operator="containsText" text="Alto">
      <formula>NOT(ISERROR(SEARCH("Alto",Q147)))</formula>
    </cfRule>
    <cfRule type="containsText" dxfId="88" priority="12087" operator="containsText" text="Alto">
      <formula>NOT(ISERROR(SEARCH("Alto",Q147)))</formula>
    </cfRule>
  </conditionalFormatting>
  <conditionalFormatting sqref="Q148:R148">
    <cfRule type="containsText" dxfId="87" priority="12128" operator="containsText" text="Médio">
      <formula>NOT(ISERROR(SEARCH("Médio",Q148)))</formula>
    </cfRule>
    <cfRule type="containsText" dxfId="86" priority="12129" operator="containsText" text="Alto">
      <formula>NOT(ISERROR(SEARCH("Alto",Q148)))</formula>
    </cfRule>
  </conditionalFormatting>
  <conditionalFormatting sqref="Q149:R149">
    <cfRule type="containsText" dxfId="85" priority="12121" operator="containsText" text="Médio">
      <formula>NOT(ISERROR(SEARCH("Médio",Q149)))</formula>
    </cfRule>
    <cfRule type="containsText" dxfId="84" priority="12122" operator="containsText" text="Alto">
      <formula>NOT(ISERROR(SEARCH("Alto",Q149)))</formula>
    </cfRule>
  </conditionalFormatting>
  <conditionalFormatting sqref="Q152:R152">
    <cfRule type="containsText" dxfId="83" priority="12178" operator="containsText" text="Alto">
      <formula>NOT(ISERROR(SEARCH("Alto",Q152)))</formula>
    </cfRule>
    <cfRule type="containsText" dxfId="82" priority="12177" operator="containsText" text="Médio">
      <formula>NOT(ISERROR(SEARCH("Médio",Q152)))</formula>
    </cfRule>
  </conditionalFormatting>
  <conditionalFormatting sqref="Q153:R153">
    <cfRule type="containsText" dxfId="81" priority="12171" operator="containsText" text="Alto">
      <formula>NOT(ISERROR(SEARCH("Alto",Q153)))</formula>
    </cfRule>
    <cfRule type="containsText" dxfId="80" priority="12170" operator="containsText" text="Médio">
      <formula>NOT(ISERROR(SEARCH("Médio",Q153)))</formula>
    </cfRule>
  </conditionalFormatting>
  <conditionalFormatting sqref="Q154:R154">
    <cfRule type="containsText" dxfId="79" priority="12163" operator="containsText" text="Médio">
      <formula>NOT(ISERROR(SEARCH("Médio",Q154)))</formula>
    </cfRule>
    <cfRule type="containsText" dxfId="78" priority="12164" operator="containsText" text="Alto">
      <formula>NOT(ISERROR(SEARCH("Alto",Q154)))</formula>
    </cfRule>
  </conditionalFormatting>
  <conditionalFormatting sqref="Q155:R155">
    <cfRule type="containsText" dxfId="77" priority="12156" operator="containsText" text="Médio">
      <formula>NOT(ISERROR(SEARCH("Médio",Q155)))</formula>
    </cfRule>
    <cfRule type="containsText" dxfId="76" priority="12157" operator="containsText" text="Alto">
      <formula>NOT(ISERROR(SEARCH("Alto",Q155)))</formula>
    </cfRule>
  </conditionalFormatting>
  <conditionalFormatting sqref="Q157:R157">
    <cfRule type="containsText" dxfId="75" priority="12199" operator="containsText" text="Alto">
      <formula>NOT(ISERROR(SEARCH("Alto",Q157)))</formula>
    </cfRule>
    <cfRule type="containsText" dxfId="74" priority="12198" operator="containsText" text="Médio">
      <formula>NOT(ISERROR(SEARCH("Médio",Q157)))</formula>
    </cfRule>
  </conditionalFormatting>
  <conditionalFormatting sqref="Q158:R158">
    <cfRule type="containsText" dxfId="73" priority="12192" operator="containsText" text="Alto">
      <formula>NOT(ISERROR(SEARCH("Alto",Q158)))</formula>
    </cfRule>
    <cfRule type="containsText" dxfId="72" priority="12191" operator="containsText" text="Médio">
      <formula>NOT(ISERROR(SEARCH("Médio",Q158)))</formula>
    </cfRule>
  </conditionalFormatting>
  <conditionalFormatting sqref="Q159:R159">
    <cfRule type="containsText" dxfId="71" priority="12184" operator="containsText" text="Médio">
      <formula>NOT(ISERROR(SEARCH("Médio",Q159)))</formula>
    </cfRule>
    <cfRule type="containsText" dxfId="70" priority="12185" operator="containsText" text="Alto">
      <formula>NOT(ISERROR(SEARCH("Alto",Q159)))</formula>
    </cfRule>
  </conditionalFormatting>
  <conditionalFormatting sqref="Q170:R170">
    <cfRule type="containsText" dxfId="69" priority="12212" operator="containsText" text="Médio">
      <formula>NOT(ISERROR(SEARCH("Médio",Q170)))</formula>
    </cfRule>
    <cfRule type="containsText" dxfId="68" priority="12213" operator="containsText" text="Alto">
      <formula>NOT(ISERROR(SEARCH("Alto",Q170)))</formula>
    </cfRule>
  </conditionalFormatting>
  <conditionalFormatting sqref="Q171:R171">
    <cfRule type="containsText" dxfId="67" priority="12205" operator="containsText" text="Médio">
      <formula>NOT(ISERROR(SEARCH("Médio",Q171)))</formula>
    </cfRule>
    <cfRule type="containsText" dxfId="66" priority="12206" operator="containsText" text="Alto">
      <formula>NOT(ISERROR(SEARCH("Alto",Q171)))</formula>
    </cfRule>
  </conditionalFormatting>
  <conditionalFormatting sqref="Q173:R173">
    <cfRule type="containsText" dxfId="65" priority="12219" operator="containsText" text="Médio">
      <formula>NOT(ISERROR(SEARCH("Médio",Q173)))</formula>
    </cfRule>
    <cfRule type="containsText" dxfId="64" priority="12220" operator="containsText" text="Alto">
      <formula>NOT(ISERROR(SEARCH("Alto",Q173)))</formula>
    </cfRule>
  </conditionalFormatting>
  <conditionalFormatting sqref="Q174:R178 Q172:R172 Q160:R169 Q156:R156 Q150:R151 Q2:R144">
    <cfRule type="containsText" dxfId="63" priority="12226" operator="containsText" text="Médio">
      <formula>NOT(ISERROR(SEARCH("Médio",Q2)))</formula>
    </cfRule>
    <cfRule type="containsText" dxfId="62" priority="12227" operator="containsText" text="Alto">
      <formula>NOT(ISERROR(SEARCH("Alto",Q2)))</formula>
    </cfRule>
  </conditionalFormatting>
  <conditionalFormatting sqref="R60">
    <cfRule type="colorScale" priority="13356">
      <colorScale>
        <cfvo type="min"/>
        <cfvo type="max"/>
        <color theme="4" tint="0.59999389629810485"/>
        <color rgb="FF0070C0"/>
      </colorScale>
    </cfRule>
  </conditionalFormatting>
  <conditionalFormatting sqref="R61">
    <cfRule type="colorScale" priority="13280">
      <colorScale>
        <cfvo type="min"/>
        <cfvo type="max"/>
        <color theme="4" tint="0.59999389629810485"/>
        <color rgb="FF0070C0"/>
      </colorScale>
    </cfRule>
  </conditionalFormatting>
  <conditionalFormatting sqref="R62">
    <cfRule type="colorScale" priority="13225">
      <colorScale>
        <cfvo type="min"/>
        <cfvo type="max"/>
        <color theme="4" tint="0.59999389629810485"/>
        <color rgb="FF0070C0"/>
      </colorScale>
    </cfRule>
  </conditionalFormatting>
  <conditionalFormatting sqref="R63">
    <cfRule type="colorScale" priority="13213">
      <colorScale>
        <cfvo type="min"/>
        <cfvo type="max"/>
        <color theme="4" tint="0.59999389629810485"/>
        <color rgb="FF0070C0"/>
      </colorScale>
    </cfRule>
  </conditionalFormatting>
  <conditionalFormatting sqref="R64">
    <cfRule type="colorScale" priority="13205">
      <colorScale>
        <cfvo type="min"/>
        <cfvo type="max"/>
        <color theme="4" tint="0.59999389629810485"/>
        <color rgb="FF0070C0"/>
      </colorScale>
    </cfRule>
  </conditionalFormatting>
  <conditionalFormatting sqref="R65">
    <cfRule type="colorScale" priority="13129">
      <colorScale>
        <cfvo type="min"/>
        <cfvo type="max"/>
        <color theme="4" tint="0.59999389629810485"/>
        <color rgb="FF0070C0"/>
      </colorScale>
    </cfRule>
  </conditionalFormatting>
  <conditionalFormatting sqref="R66">
    <cfRule type="colorScale" priority="13072">
      <colorScale>
        <cfvo type="min"/>
        <cfvo type="max"/>
        <color theme="4" tint="0.59999389629810485"/>
        <color rgb="FF0070C0"/>
      </colorScale>
    </cfRule>
  </conditionalFormatting>
  <conditionalFormatting sqref="R67">
    <cfRule type="colorScale" priority="12996">
      <colorScale>
        <cfvo type="min"/>
        <cfvo type="max"/>
        <color theme="4" tint="0.59999389629810485"/>
        <color rgb="FF0070C0"/>
      </colorScale>
    </cfRule>
  </conditionalFormatting>
  <conditionalFormatting sqref="R68">
    <cfRule type="colorScale" priority="12963">
      <colorScale>
        <cfvo type="min"/>
        <cfvo type="max"/>
        <color theme="4" tint="0.59999389629810485"/>
        <color rgb="FF0070C0"/>
      </colorScale>
    </cfRule>
  </conditionalFormatting>
  <conditionalFormatting sqref="R69">
    <cfRule type="colorScale" priority="12944">
      <colorScale>
        <cfvo type="min"/>
        <cfvo type="max"/>
        <color theme="4" tint="0.59999389629810485"/>
        <color rgb="FF0070C0"/>
      </colorScale>
    </cfRule>
  </conditionalFormatting>
  <conditionalFormatting sqref="R70">
    <cfRule type="colorScale" priority="12868">
      <colorScale>
        <cfvo type="min"/>
        <cfvo type="max"/>
        <color theme="4" tint="0.59999389629810485"/>
        <color rgb="FF0070C0"/>
      </colorScale>
    </cfRule>
  </conditionalFormatting>
  <conditionalFormatting sqref="R71">
    <cfRule type="colorScale" priority="12833">
      <colorScale>
        <cfvo type="min"/>
        <cfvo type="max"/>
        <color theme="4" tint="0.59999389629810485"/>
        <color rgb="FF0070C0"/>
      </colorScale>
    </cfRule>
  </conditionalFormatting>
  <conditionalFormatting sqref="R72">
    <cfRule type="colorScale" priority="12756">
      <colorScale>
        <cfvo type="min"/>
        <cfvo type="max"/>
        <color theme="4" tint="0.59999389629810485"/>
        <color rgb="FF0070C0"/>
      </colorScale>
    </cfRule>
  </conditionalFormatting>
  <conditionalFormatting sqref="R73">
    <cfRule type="colorScale" priority="12724">
      <colorScale>
        <cfvo type="min"/>
        <cfvo type="max"/>
        <color theme="4" tint="0.59999389629810485"/>
        <color rgb="FF0070C0"/>
      </colorScale>
    </cfRule>
  </conditionalFormatting>
  <conditionalFormatting sqref="R74">
    <cfRule type="colorScale" priority="12691">
      <colorScale>
        <cfvo type="min"/>
        <cfvo type="max"/>
        <color theme="4" tint="0.59999389629810485"/>
        <color rgb="FF0070C0"/>
      </colorScale>
    </cfRule>
  </conditionalFormatting>
  <conditionalFormatting sqref="R75">
    <cfRule type="colorScale" priority="12659">
      <colorScale>
        <cfvo type="min"/>
        <cfvo type="max"/>
        <color theme="4" tint="0.59999389629810485"/>
        <color rgb="FF0070C0"/>
      </colorScale>
    </cfRule>
  </conditionalFormatting>
  <conditionalFormatting sqref="R76">
    <cfRule type="colorScale" priority="12639">
      <colorScale>
        <cfvo type="min"/>
        <cfvo type="max"/>
        <color theme="4" tint="0.59999389629810485"/>
        <color rgb="FF0070C0"/>
      </colorScale>
    </cfRule>
  </conditionalFormatting>
  <conditionalFormatting sqref="R77">
    <cfRule type="colorScale" priority="12632">
      <colorScale>
        <cfvo type="min"/>
        <cfvo type="max"/>
        <color theme="4" tint="0.59999389629810485"/>
        <color rgb="FF0070C0"/>
      </colorScale>
    </cfRule>
  </conditionalFormatting>
  <conditionalFormatting sqref="R78">
    <cfRule type="colorScale" priority="12631">
      <colorScale>
        <cfvo type="min"/>
        <cfvo type="max"/>
        <color theme="4" tint="0.59999389629810485"/>
        <color rgb="FF0070C0"/>
      </colorScale>
    </cfRule>
  </conditionalFormatting>
  <conditionalFormatting sqref="R80">
    <cfRule type="colorScale" priority="12626">
      <colorScale>
        <cfvo type="min"/>
        <cfvo type="max"/>
        <color theme="4" tint="0.59999389629810485"/>
        <color rgb="FF0070C0"/>
      </colorScale>
    </cfRule>
  </conditionalFormatting>
  <conditionalFormatting sqref="R81">
    <cfRule type="colorScale" priority="12594">
      <colorScale>
        <cfvo type="min"/>
        <cfvo type="max"/>
        <color theme="4" tint="0.59999389629810485"/>
        <color rgb="FF0070C0"/>
      </colorScale>
    </cfRule>
  </conditionalFormatting>
  <conditionalFormatting sqref="R82">
    <cfRule type="colorScale" priority="12572">
      <colorScale>
        <cfvo type="min"/>
        <cfvo type="max"/>
        <color theme="4" tint="0.59999389629810485"/>
        <color rgb="FF0070C0"/>
      </colorScale>
    </cfRule>
  </conditionalFormatting>
  <conditionalFormatting sqref="R83">
    <cfRule type="colorScale" priority="12540">
      <colorScale>
        <cfvo type="min"/>
        <cfvo type="max"/>
        <color theme="4" tint="0.59999389629810485"/>
        <color rgb="FF0070C0"/>
      </colorScale>
    </cfRule>
  </conditionalFormatting>
  <conditionalFormatting sqref="R84">
    <cfRule type="colorScale" priority="12530">
      <colorScale>
        <cfvo type="min"/>
        <cfvo type="max"/>
        <color theme="4" tint="0.59999389629810485"/>
        <color rgb="FF0070C0"/>
      </colorScale>
    </cfRule>
  </conditionalFormatting>
  <conditionalFormatting sqref="R85">
    <cfRule type="colorScale" priority="12522">
      <colorScale>
        <cfvo type="min"/>
        <cfvo type="max"/>
        <color theme="4" tint="0.59999389629810485"/>
        <color rgb="FF0070C0"/>
      </colorScale>
    </cfRule>
  </conditionalFormatting>
  <conditionalFormatting sqref="R86">
    <cfRule type="colorScale" priority="12489">
      <colorScale>
        <cfvo type="min"/>
        <cfvo type="max"/>
        <color theme="4" tint="0.59999389629810485"/>
        <color rgb="FF0070C0"/>
      </colorScale>
    </cfRule>
  </conditionalFormatting>
  <conditionalFormatting sqref="R87">
    <cfRule type="colorScale" priority="12469">
      <colorScale>
        <cfvo type="min"/>
        <cfvo type="max"/>
        <color theme="4" tint="0.59999389629810485"/>
        <color rgb="FF0070C0"/>
      </colorScale>
    </cfRule>
  </conditionalFormatting>
  <conditionalFormatting sqref="R88">
    <cfRule type="colorScale" priority="12470">
      <colorScale>
        <cfvo type="min"/>
        <cfvo type="max"/>
        <color theme="4" tint="0.59999389629810485"/>
        <color rgb="FF0070C0"/>
      </colorScale>
    </cfRule>
  </conditionalFormatting>
  <conditionalFormatting sqref="R89">
    <cfRule type="colorScale" priority="12462">
      <colorScale>
        <cfvo type="min"/>
        <cfvo type="max"/>
        <color theme="4" tint="0.59999389629810485"/>
        <color rgb="FF0070C0"/>
      </colorScale>
    </cfRule>
  </conditionalFormatting>
  <conditionalFormatting sqref="R90">
    <cfRule type="colorScale" priority="12457">
      <colorScale>
        <cfvo type="min"/>
        <cfvo type="max"/>
        <color theme="4" tint="0.59999389629810485"/>
        <color rgb="FF0070C0"/>
      </colorScale>
    </cfRule>
  </conditionalFormatting>
  <conditionalFormatting sqref="R91">
    <cfRule type="colorScale" priority="12437">
      <colorScale>
        <cfvo type="min"/>
        <cfvo type="max"/>
        <color theme="4" tint="0.59999389629810485"/>
        <color rgb="FF0070C0"/>
      </colorScale>
    </cfRule>
  </conditionalFormatting>
  <conditionalFormatting sqref="R92">
    <cfRule type="colorScale" priority="12438">
      <colorScale>
        <cfvo type="min"/>
        <cfvo type="max"/>
        <color theme="4" tint="0.59999389629810485"/>
        <color rgb="FF0070C0"/>
      </colorScale>
    </cfRule>
  </conditionalFormatting>
  <conditionalFormatting sqref="R93">
    <cfRule type="colorScale" priority="12430">
      <colorScale>
        <cfvo type="min"/>
        <cfvo type="max"/>
        <color theme="4" tint="0.59999389629810485"/>
        <color rgb="FF0070C0"/>
      </colorScale>
    </cfRule>
  </conditionalFormatting>
  <conditionalFormatting sqref="R94">
    <cfRule type="colorScale" priority="12431">
      <colorScale>
        <cfvo type="min"/>
        <cfvo type="max"/>
        <color theme="4" tint="0.59999389629810485"/>
        <color rgb="FF0070C0"/>
      </colorScale>
    </cfRule>
  </conditionalFormatting>
  <conditionalFormatting sqref="R95">
    <cfRule type="colorScale" priority="12425">
      <colorScale>
        <cfvo type="min"/>
        <cfvo type="max"/>
        <color theme="4" tint="0.59999389629810485"/>
        <color rgb="FF0070C0"/>
      </colorScale>
    </cfRule>
  </conditionalFormatting>
  <conditionalFormatting sqref="R96">
    <cfRule type="colorScale" priority="12404">
      <colorScale>
        <cfvo type="min"/>
        <cfvo type="max"/>
        <color theme="4" tint="0.59999389629810485"/>
        <color rgb="FF0070C0"/>
      </colorScale>
    </cfRule>
  </conditionalFormatting>
  <conditionalFormatting sqref="R97">
    <cfRule type="colorScale" priority="12405">
      <colorScale>
        <cfvo type="min"/>
        <cfvo type="max"/>
        <color theme="4" tint="0.59999389629810485"/>
        <color rgb="FF0070C0"/>
      </colorScale>
    </cfRule>
  </conditionalFormatting>
  <conditionalFormatting sqref="R98">
    <cfRule type="colorScale" priority="12391">
      <colorScale>
        <cfvo type="min"/>
        <cfvo type="max"/>
        <color theme="4" tint="0.59999389629810485"/>
        <color rgb="FF0070C0"/>
      </colorScale>
    </cfRule>
  </conditionalFormatting>
  <conditionalFormatting sqref="R99">
    <cfRule type="colorScale" priority="12392">
      <colorScale>
        <cfvo type="min"/>
        <cfvo type="max"/>
        <color theme="4" tint="0.59999389629810485"/>
        <color rgb="FF0070C0"/>
      </colorScale>
    </cfRule>
  </conditionalFormatting>
  <conditionalFormatting sqref="R100">
    <cfRule type="colorScale" priority="12384">
      <colorScale>
        <cfvo type="min"/>
        <cfvo type="max"/>
        <color theme="4" tint="0.59999389629810485"/>
        <color rgb="FF0070C0"/>
      </colorScale>
    </cfRule>
  </conditionalFormatting>
  <conditionalFormatting sqref="R101">
    <cfRule type="colorScale" priority="12385">
      <colorScale>
        <cfvo type="min"/>
        <cfvo type="max"/>
        <color theme="4" tint="0.59999389629810485"/>
        <color rgb="FF0070C0"/>
      </colorScale>
    </cfRule>
  </conditionalFormatting>
  <conditionalFormatting sqref="R102">
    <cfRule type="colorScale" priority="12371">
      <colorScale>
        <cfvo type="min"/>
        <cfvo type="max"/>
        <color theme="4" tint="0.59999389629810485"/>
        <color rgb="FF0070C0"/>
      </colorScale>
    </cfRule>
  </conditionalFormatting>
  <conditionalFormatting sqref="R103">
    <cfRule type="colorScale" priority="12372">
      <colorScale>
        <cfvo type="min"/>
        <cfvo type="max"/>
        <color theme="4" tint="0.59999389629810485"/>
        <color rgb="FF0070C0"/>
      </colorScale>
    </cfRule>
  </conditionalFormatting>
  <conditionalFormatting sqref="R104">
    <cfRule type="colorScale" priority="12369">
      <colorScale>
        <cfvo type="min"/>
        <cfvo type="max"/>
        <color theme="4" tint="0.59999389629810485"/>
        <color rgb="FF0070C0"/>
      </colorScale>
    </cfRule>
  </conditionalFormatting>
  <conditionalFormatting sqref="R105">
    <cfRule type="colorScale" priority="12364">
      <colorScale>
        <cfvo type="min"/>
        <cfvo type="max"/>
        <color theme="4" tint="0.59999389629810485"/>
        <color rgb="FF0070C0"/>
      </colorScale>
    </cfRule>
  </conditionalFormatting>
  <conditionalFormatting sqref="R106">
    <cfRule type="colorScale" priority="12365">
      <colorScale>
        <cfvo type="min"/>
        <cfvo type="max"/>
        <color theme="4" tint="0.59999389629810485"/>
        <color rgb="FF0070C0"/>
      </colorScale>
    </cfRule>
  </conditionalFormatting>
  <conditionalFormatting sqref="R107">
    <cfRule type="colorScale" priority="12349">
      <colorScale>
        <cfvo type="min"/>
        <cfvo type="max"/>
        <color theme="4" tint="0.59999389629810485"/>
        <color rgb="FF0070C0"/>
      </colorScale>
    </cfRule>
  </conditionalFormatting>
  <conditionalFormatting sqref="R108">
    <cfRule type="colorScale" priority="12350">
      <colorScale>
        <cfvo type="min"/>
        <cfvo type="max"/>
        <color theme="4" tint="0.59999389629810485"/>
        <color rgb="FF0070C0"/>
      </colorScale>
    </cfRule>
  </conditionalFormatting>
  <conditionalFormatting sqref="R109">
    <cfRule type="colorScale" priority="12340">
      <colorScale>
        <cfvo type="min"/>
        <cfvo type="max"/>
        <color theme="4" tint="0.59999389629810485"/>
        <color rgb="FF0070C0"/>
      </colorScale>
    </cfRule>
  </conditionalFormatting>
  <conditionalFormatting sqref="R110">
    <cfRule type="colorScale" priority="12341">
      <colorScale>
        <cfvo type="min"/>
        <cfvo type="max"/>
        <color theme="4" tint="0.59999389629810485"/>
        <color rgb="FF0070C0"/>
      </colorScale>
    </cfRule>
  </conditionalFormatting>
  <conditionalFormatting sqref="R111">
    <cfRule type="colorScale" priority="12339">
      <colorScale>
        <cfvo type="min"/>
        <cfvo type="max"/>
        <color theme="4" tint="0.59999389629810485"/>
        <color rgb="FF0070C0"/>
      </colorScale>
    </cfRule>
  </conditionalFormatting>
  <conditionalFormatting sqref="R112">
    <cfRule type="colorScale" priority="12334">
      <colorScale>
        <cfvo type="min"/>
        <cfvo type="max"/>
        <color theme="4" tint="0.59999389629810485"/>
        <color rgb="FF0070C0"/>
      </colorScale>
    </cfRule>
  </conditionalFormatting>
  <conditionalFormatting sqref="R113">
    <cfRule type="colorScale" priority="12335">
      <colorScale>
        <cfvo type="min"/>
        <cfvo type="max"/>
        <color theme="4" tint="0.59999389629810485"/>
        <color rgb="FF0070C0"/>
      </colorScale>
    </cfRule>
  </conditionalFormatting>
  <conditionalFormatting sqref="R114">
    <cfRule type="colorScale" priority="12325">
      <colorScale>
        <cfvo type="min"/>
        <cfvo type="max"/>
        <color theme="4" tint="0.59999389629810485"/>
        <color rgb="FF0070C0"/>
      </colorScale>
    </cfRule>
  </conditionalFormatting>
  <conditionalFormatting sqref="R115">
    <cfRule type="colorScale" priority="12326">
      <colorScale>
        <cfvo type="min"/>
        <cfvo type="max"/>
        <color theme="4" tint="0.59999389629810485"/>
        <color rgb="FF0070C0"/>
      </colorScale>
    </cfRule>
  </conditionalFormatting>
  <conditionalFormatting sqref="R116">
    <cfRule type="colorScale" priority="12324">
      <colorScale>
        <cfvo type="min"/>
        <cfvo type="max"/>
        <color theme="4" tint="0.59999389629810485"/>
        <color rgb="FF0070C0"/>
      </colorScale>
    </cfRule>
  </conditionalFormatting>
  <conditionalFormatting sqref="R123">
    <cfRule type="colorScale" priority="12319">
      <colorScale>
        <cfvo type="min"/>
        <cfvo type="max"/>
        <color theme="4" tint="0.59999389629810485"/>
        <color rgb="FF0070C0"/>
      </colorScale>
    </cfRule>
  </conditionalFormatting>
  <conditionalFormatting sqref="R124">
    <cfRule type="colorScale" priority="12320">
      <colorScale>
        <cfvo type="min"/>
        <cfvo type="max"/>
        <color theme="4" tint="0.59999389629810485"/>
        <color rgb="FF0070C0"/>
      </colorScale>
    </cfRule>
  </conditionalFormatting>
  <conditionalFormatting sqref="R125">
    <cfRule type="colorScale" priority="12310">
      <colorScale>
        <cfvo type="min"/>
        <cfvo type="max"/>
        <color theme="4" tint="0.59999389629810485"/>
        <color rgb="FF0070C0"/>
      </colorScale>
    </cfRule>
  </conditionalFormatting>
  <conditionalFormatting sqref="R126">
    <cfRule type="colorScale" priority="12311">
      <colorScale>
        <cfvo type="min"/>
        <cfvo type="max"/>
        <color theme="4" tint="0.59999389629810485"/>
        <color rgb="FF0070C0"/>
      </colorScale>
    </cfRule>
  </conditionalFormatting>
  <conditionalFormatting sqref="R127">
    <cfRule type="colorScale" priority="12309">
      <colorScale>
        <cfvo type="min"/>
        <cfvo type="max"/>
        <color theme="4" tint="0.59999389629810485"/>
        <color rgb="FF0070C0"/>
      </colorScale>
    </cfRule>
  </conditionalFormatting>
  <conditionalFormatting sqref="R128">
    <cfRule type="colorScale" priority="12304">
      <colorScale>
        <cfvo type="min"/>
        <cfvo type="max"/>
        <color theme="4" tint="0.59999389629810485"/>
        <color rgb="FF0070C0"/>
      </colorScale>
    </cfRule>
  </conditionalFormatting>
  <conditionalFormatting sqref="R129">
    <cfRule type="colorScale" priority="12305">
      <colorScale>
        <cfvo type="min"/>
        <cfvo type="max"/>
        <color theme="4" tint="0.59999389629810485"/>
        <color rgb="FF0070C0"/>
      </colorScale>
    </cfRule>
  </conditionalFormatting>
  <conditionalFormatting sqref="R130">
    <cfRule type="colorScale" priority="12293">
      <colorScale>
        <cfvo type="min"/>
        <cfvo type="max"/>
        <color theme="4" tint="0.59999389629810485"/>
        <color rgb="FF0070C0"/>
      </colorScale>
    </cfRule>
  </conditionalFormatting>
  <conditionalFormatting sqref="R131">
    <cfRule type="colorScale" priority="12294">
      <colorScale>
        <cfvo type="min"/>
        <cfvo type="max"/>
        <color theme="4" tint="0.59999389629810485"/>
        <color rgb="FF0070C0"/>
      </colorScale>
    </cfRule>
  </conditionalFormatting>
  <conditionalFormatting sqref="R132">
    <cfRule type="colorScale" priority="12290">
      <colorScale>
        <cfvo type="min"/>
        <cfvo type="max"/>
        <color theme="4" tint="0.59999389629810485"/>
        <color rgb="FF0070C0"/>
      </colorScale>
    </cfRule>
  </conditionalFormatting>
  <conditionalFormatting sqref="R133">
    <cfRule type="colorScale" priority="12284">
      <colorScale>
        <cfvo type="min"/>
        <cfvo type="max"/>
        <color theme="4" tint="0.59999389629810485"/>
        <color rgb="FF0070C0"/>
      </colorScale>
    </cfRule>
  </conditionalFormatting>
  <conditionalFormatting sqref="R134">
    <cfRule type="colorScale" priority="12285">
      <colorScale>
        <cfvo type="min"/>
        <cfvo type="max"/>
        <color theme="4" tint="0.59999389629810485"/>
        <color rgb="FF0070C0"/>
      </colorScale>
    </cfRule>
  </conditionalFormatting>
  <conditionalFormatting sqref="R135">
    <cfRule type="colorScale" priority="12281">
      <colorScale>
        <cfvo type="min"/>
        <cfvo type="max"/>
        <color theme="4" tint="0.59999389629810485"/>
        <color rgb="FF0070C0"/>
      </colorScale>
    </cfRule>
  </conditionalFormatting>
  <conditionalFormatting sqref="R136">
    <cfRule type="colorScale" priority="12282">
      <colorScale>
        <cfvo type="min"/>
        <cfvo type="max"/>
        <color theme="4" tint="0.59999389629810485"/>
        <color rgb="FF0070C0"/>
      </colorScale>
    </cfRule>
  </conditionalFormatting>
  <conditionalFormatting sqref="R137">
    <cfRule type="colorScale" priority="12276">
      <colorScale>
        <cfvo type="min"/>
        <cfvo type="max"/>
        <color theme="4" tint="0.59999389629810485"/>
        <color rgb="FF0070C0"/>
      </colorScale>
    </cfRule>
  </conditionalFormatting>
  <conditionalFormatting sqref="R138">
    <cfRule type="colorScale" priority="12277">
      <colorScale>
        <cfvo type="min"/>
        <cfvo type="max"/>
        <color theme="4" tint="0.59999389629810485"/>
        <color rgb="FF0070C0"/>
      </colorScale>
    </cfRule>
  </conditionalFormatting>
  <conditionalFormatting sqref="R139">
    <cfRule type="colorScale" priority="12273">
      <colorScale>
        <cfvo type="min"/>
        <cfvo type="max"/>
        <color theme="4" tint="0.59999389629810485"/>
        <color rgb="FF0070C0"/>
      </colorScale>
    </cfRule>
  </conditionalFormatting>
  <conditionalFormatting sqref="R140">
    <cfRule type="colorScale" priority="12274">
      <colorScale>
        <cfvo type="min"/>
        <cfvo type="max"/>
        <color theme="4" tint="0.59999389629810485"/>
        <color rgb="FF0070C0"/>
      </colorScale>
    </cfRule>
  </conditionalFormatting>
  <conditionalFormatting sqref="R141">
    <cfRule type="colorScale" priority="12275">
      <colorScale>
        <cfvo type="min"/>
        <cfvo type="max"/>
        <color theme="4" tint="0.59999389629810485"/>
        <color rgb="FF0070C0"/>
      </colorScale>
    </cfRule>
  </conditionalFormatting>
  <conditionalFormatting sqref="R143">
    <cfRule type="colorScale" priority="12268">
      <colorScale>
        <cfvo type="min"/>
        <cfvo type="max"/>
        <color theme="4" tint="0.59999389629810485"/>
        <color rgb="FF0070C0"/>
      </colorScale>
    </cfRule>
  </conditionalFormatting>
  <conditionalFormatting sqref="R144">
    <cfRule type="colorScale" priority="12269">
      <colorScale>
        <cfvo type="min"/>
        <cfvo type="max"/>
        <color theme="4" tint="0.59999389629810485"/>
        <color rgb="FF0070C0"/>
      </colorScale>
    </cfRule>
  </conditionalFormatting>
  <conditionalFormatting sqref="R145">
    <cfRule type="colorScale" priority="12263">
      <colorScale>
        <cfvo type="min"/>
        <cfvo type="max"/>
        <color theme="4" tint="0.59999389629810485"/>
        <color rgb="FF0070C0"/>
      </colorScale>
    </cfRule>
  </conditionalFormatting>
  <conditionalFormatting sqref="R146">
    <cfRule type="colorScale" priority="12264">
      <colorScale>
        <cfvo type="min"/>
        <cfvo type="max"/>
        <color theme="4" tint="0.59999389629810485"/>
        <color rgb="FF0070C0"/>
      </colorScale>
    </cfRule>
  </conditionalFormatting>
  <conditionalFormatting sqref="R147">
    <cfRule type="colorScale" priority="12265">
      <colorScale>
        <cfvo type="min"/>
        <cfvo type="max"/>
        <color theme="4" tint="0.59999389629810485"/>
        <color rgb="FF0070C0"/>
      </colorScale>
    </cfRule>
  </conditionalFormatting>
  <conditionalFormatting sqref="R148">
    <cfRule type="colorScale" priority="12266">
      <colorScale>
        <cfvo type="min"/>
        <cfvo type="max"/>
        <color theme="4" tint="0.59999389629810485"/>
        <color rgb="FF0070C0"/>
      </colorScale>
    </cfRule>
  </conditionalFormatting>
  <conditionalFormatting sqref="R149">
    <cfRule type="colorScale" priority="12267">
      <colorScale>
        <cfvo type="min"/>
        <cfvo type="max"/>
        <color theme="4" tint="0.59999389629810485"/>
        <color rgb="FF0070C0"/>
      </colorScale>
    </cfRule>
  </conditionalFormatting>
  <conditionalFormatting sqref="R152">
    <cfRule type="colorScale" priority="12259">
      <colorScale>
        <cfvo type="min"/>
        <cfvo type="max"/>
        <color theme="4" tint="0.59999389629810485"/>
        <color rgb="FF0070C0"/>
      </colorScale>
    </cfRule>
  </conditionalFormatting>
  <conditionalFormatting sqref="R153">
    <cfRule type="colorScale" priority="12260">
      <colorScale>
        <cfvo type="min"/>
        <cfvo type="max"/>
        <color theme="4" tint="0.59999389629810485"/>
        <color rgb="FF0070C0"/>
      </colorScale>
    </cfRule>
  </conditionalFormatting>
  <conditionalFormatting sqref="R154">
    <cfRule type="colorScale" priority="12261">
      <colorScale>
        <cfvo type="min"/>
        <cfvo type="max"/>
        <color theme="4" tint="0.59999389629810485"/>
        <color rgb="FF0070C0"/>
      </colorScale>
    </cfRule>
  </conditionalFormatting>
  <conditionalFormatting sqref="R155">
    <cfRule type="colorScale" priority="12262">
      <colorScale>
        <cfvo type="min"/>
        <cfvo type="max"/>
        <color theme="4" tint="0.59999389629810485"/>
        <color rgb="FF0070C0"/>
      </colorScale>
    </cfRule>
  </conditionalFormatting>
  <conditionalFormatting sqref="R157">
    <cfRule type="colorScale" priority="12256">
      <colorScale>
        <cfvo type="min"/>
        <cfvo type="max"/>
        <color theme="4" tint="0.59999389629810485"/>
        <color rgb="FF0070C0"/>
      </colorScale>
    </cfRule>
  </conditionalFormatting>
  <conditionalFormatting sqref="R158">
    <cfRule type="colorScale" priority="12257">
      <colorScale>
        <cfvo type="min"/>
        <cfvo type="max"/>
        <color theme="4" tint="0.59999389629810485"/>
        <color rgb="FF0070C0"/>
      </colorScale>
    </cfRule>
  </conditionalFormatting>
  <conditionalFormatting sqref="R159">
    <cfRule type="colorScale" priority="12258">
      <colorScale>
        <cfvo type="min"/>
        <cfvo type="max"/>
        <color theme="4" tint="0.59999389629810485"/>
        <color rgb="FF0070C0"/>
      </colorScale>
    </cfRule>
  </conditionalFormatting>
  <conditionalFormatting sqref="R170">
    <cfRule type="colorScale" priority="12254">
      <colorScale>
        <cfvo type="min"/>
        <cfvo type="max"/>
        <color theme="4" tint="0.59999389629810485"/>
        <color rgb="FF0070C0"/>
      </colorScale>
    </cfRule>
  </conditionalFormatting>
  <conditionalFormatting sqref="R171">
    <cfRule type="colorScale" priority="12255">
      <colorScale>
        <cfvo type="min"/>
        <cfvo type="max"/>
        <color theme="4" tint="0.59999389629810485"/>
        <color rgb="FF0070C0"/>
      </colorScale>
    </cfRule>
  </conditionalFormatting>
  <conditionalFormatting sqref="R173">
    <cfRule type="colorScale" priority="12253">
      <colorScale>
        <cfvo type="min"/>
        <cfvo type="max"/>
        <color theme="4" tint="0.59999389629810485"/>
        <color rgb="FF0070C0"/>
      </colorScale>
    </cfRule>
  </conditionalFormatting>
  <conditionalFormatting sqref="R174:R178 R172 R160:R169 R156 R150:R151 R2:R144">
    <cfRule type="colorScale" priority="12237">
      <colorScale>
        <cfvo type="min"/>
        <cfvo type="max"/>
        <color theme="4" tint="0.59999389629810485"/>
        <color rgb="FF0070C0"/>
      </colorScale>
    </cfRule>
  </conditionalFormatting>
  <conditionalFormatting sqref="S2:S64">
    <cfRule type="colorScale" priority="4464">
      <colorScale>
        <cfvo type="min"/>
        <cfvo type="max"/>
        <color theme="5" tint="0.59999389629810485"/>
        <color rgb="FFC00000"/>
      </colorScale>
    </cfRule>
  </conditionalFormatting>
  <conditionalFormatting sqref="S60">
    <cfRule type="colorScale" priority="4493">
      <colorScale>
        <cfvo type="min"/>
        <cfvo type="max"/>
        <color theme="5" tint="0.59999389629810485"/>
        <color rgb="FFC00000"/>
      </colorScale>
    </cfRule>
    <cfRule type="colorScale" priority="4494">
      <colorScale>
        <cfvo type="min"/>
        <cfvo type="max"/>
        <color theme="5" tint="0.39997558519241921"/>
        <color rgb="FFFF0000"/>
      </colorScale>
    </cfRule>
  </conditionalFormatting>
  <conditionalFormatting sqref="S61">
    <cfRule type="colorScale" priority="4486">
      <colorScale>
        <cfvo type="min"/>
        <cfvo type="max"/>
        <color theme="5" tint="0.59999389629810485"/>
        <color rgb="FFC00000"/>
      </colorScale>
    </cfRule>
    <cfRule type="colorScale" priority="4634">
      <colorScale>
        <cfvo type="min"/>
        <cfvo type="max"/>
        <color theme="5" tint="0.39997558519241921"/>
        <color rgb="FFFF0000"/>
      </colorScale>
    </cfRule>
    <cfRule type="colorScale" priority="5025">
      <colorScale>
        <cfvo type="min"/>
        <cfvo type="max"/>
        <color theme="5" tint="0.59999389629810485"/>
        <color rgb="FFC00000"/>
      </colorScale>
    </cfRule>
    <cfRule type="colorScale" priority="4717">
      <colorScale>
        <cfvo type="min"/>
        <cfvo type="max"/>
        <color theme="5" tint="0.59999389629810485"/>
        <color rgb="FFC00000"/>
      </colorScale>
    </cfRule>
    <cfRule type="colorScale" priority="4718">
      <colorScale>
        <cfvo type="min"/>
        <cfvo type="max"/>
        <color theme="5" tint="0.39997558519241921"/>
        <color rgb="FFFF0000"/>
      </colorScale>
    </cfRule>
    <cfRule type="colorScale" priority="4487">
      <colorScale>
        <cfvo type="min"/>
        <cfvo type="max"/>
        <color theme="5" tint="0.39997558519241921"/>
        <color rgb="FFFF0000"/>
      </colorScale>
    </cfRule>
    <cfRule type="colorScale" priority="4633">
      <colorScale>
        <cfvo type="min"/>
        <cfvo type="max"/>
        <color theme="5" tint="0.59999389629810485"/>
        <color rgb="FFC00000"/>
      </colorScale>
    </cfRule>
    <cfRule type="colorScale" priority="5026">
      <colorScale>
        <cfvo type="min"/>
        <cfvo type="max"/>
        <color theme="5" tint="0.39997558519241921"/>
        <color rgb="FFFF0000"/>
      </colorScale>
    </cfRule>
  </conditionalFormatting>
  <conditionalFormatting sqref="S62">
    <cfRule type="colorScale" priority="5096">
      <colorScale>
        <cfvo type="min"/>
        <cfvo type="max"/>
        <color theme="5" tint="0.39997558519241921"/>
        <color rgb="FFFF0000"/>
      </colorScale>
    </cfRule>
    <cfRule type="colorScale" priority="4627">
      <colorScale>
        <cfvo type="min"/>
        <cfvo type="max"/>
        <color theme="5" tint="0.39997558519241921"/>
        <color rgb="FFFF0000"/>
      </colorScale>
    </cfRule>
    <cfRule type="colorScale" priority="5018">
      <colorScale>
        <cfvo type="min"/>
        <cfvo type="max"/>
        <color theme="5" tint="0.59999389629810485"/>
        <color rgb="FFC00000"/>
      </colorScale>
    </cfRule>
    <cfRule type="colorScale" priority="5257">
      <colorScale>
        <cfvo type="min"/>
        <cfvo type="max"/>
        <color theme="5" tint="0.39997558519241921"/>
        <color rgb="FFFF0000"/>
      </colorScale>
    </cfRule>
    <cfRule type="colorScale" priority="5019">
      <colorScale>
        <cfvo type="min"/>
        <cfvo type="max"/>
        <color theme="5" tint="0.39997558519241921"/>
        <color rgb="FFFF0000"/>
      </colorScale>
    </cfRule>
    <cfRule type="colorScale" priority="4787">
      <colorScale>
        <cfvo type="min"/>
        <cfvo type="max"/>
        <color theme="5" tint="0.59999389629810485"/>
        <color rgb="FFC00000"/>
      </colorScale>
    </cfRule>
    <cfRule type="colorScale" priority="4788">
      <colorScale>
        <cfvo type="min"/>
        <cfvo type="max"/>
        <color theme="5" tint="0.39997558519241921"/>
        <color rgb="FFFF0000"/>
      </colorScale>
    </cfRule>
    <cfRule type="colorScale" priority="4710">
      <colorScale>
        <cfvo type="min"/>
        <cfvo type="max"/>
        <color theme="5" tint="0.59999389629810485"/>
        <color rgb="FFC00000"/>
      </colorScale>
    </cfRule>
    <cfRule type="colorScale" priority="5410">
      <colorScale>
        <cfvo type="min"/>
        <cfvo type="max"/>
        <color theme="5" tint="0.59999389629810485"/>
        <color rgb="FFC00000"/>
      </colorScale>
    </cfRule>
    <cfRule type="colorScale" priority="4711">
      <colorScale>
        <cfvo type="min"/>
        <cfvo type="max"/>
        <color theme="5" tint="0.39997558519241921"/>
        <color rgb="FFFF0000"/>
      </colorScale>
    </cfRule>
    <cfRule type="colorScale" priority="4858">
      <colorScale>
        <cfvo type="min"/>
        <cfvo type="max"/>
        <color theme="5" tint="0.39997558519241921"/>
        <color rgb="FFFF0000"/>
      </colorScale>
    </cfRule>
    <cfRule type="colorScale" priority="4857">
      <colorScale>
        <cfvo type="min"/>
        <cfvo type="max"/>
        <color theme="5" tint="0.59999389629810485"/>
        <color rgb="FFC00000"/>
      </colorScale>
    </cfRule>
    <cfRule type="colorScale" priority="5411">
      <colorScale>
        <cfvo type="min"/>
        <cfvo type="max"/>
        <color theme="5" tint="0.39997558519241921"/>
        <color rgb="FFFF0000"/>
      </colorScale>
    </cfRule>
    <cfRule type="colorScale" priority="5256">
      <colorScale>
        <cfvo type="min"/>
        <cfvo type="max"/>
        <color theme="5" tint="0.59999389629810485"/>
        <color rgb="FFC00000"/>
      </colorScale>
    </cfRule>
    <cfRule type="colorScale" priority="4479">
      <colorScale>
        <cfvo type="min"/>
        <cfvo type="max"/>
        <color theme="5" tint="0.59999389629810485"/>
        <color rgb="FFC00000"/>
      </colorScale>
    </cfRule>
    <cfRule type="colorScale" priority="4480">
      <colorScale>
        <cfvo type="min"/>
        <cfvo type="max"/>
        <color theme="5" tint="0.39997558519241921"/>
        <color rgb="FFFF0000"/>
      </colorScale>
    </cfRule>
    <cfRule type="colorScale" priority="5095">
      <colorScale>
        <cfvo type="min"/>
        <cfvo type="max"/>
        <color theme="5" tint="0.59999389629810485"/>
        <color rgb="FFC00000"/>
      </colorScale>
    </cfRule>
    <cfRule type="colorScale" priority="5137">
      <colorScale>
        <cfvo type="min"/>
        <cfvo type="max"/>
        <color theme="5" tint="0.59999389629810485"/>
        <color rgb="FFC00000"/>
      </colorScale>
    </cfRule>
    <cfRule type="colorScale" priority="4514">
      <colorScale>
        <cfvo type="min"/>
        <cfvo type="max"/>
        <color theme="5" tint="0.59999389629810485"/>
        <color rgb="FFC00000"/>
      </colorScale>
    </cfRule>
    <cfRule type="colorScale" priority="5138">
      <colorScale>
        <cfvo type="min"/>
        <cfvo type="max"/>
        <color theme="5" tint="0.39997558519241921"/>
        <color rgb="FFFF0000"/>
      </colorScale>
    </cfRule>
    <cfRule type="colorScale" priority="4556">
      <colorScale>
        <cfvo type="min"/>
        <cfvo type="max"/>
        <color theme="5" tint="0.59999389629810485"/>
        <color rgb="FFC00000"/>
      </colorScale>
    </cfRule>
    <cfRule type="colorScale" priority="4557">
      <colorScale>
        <cfvo type="min"/>
        <cfvo type="max"/>
        <color theme="5" tint="0.39997558519241921"/>
        <color rgb="FFFF0000"/>
      </colorScale>
    </cfRule>
    <cfRule type="colorScale" priority="4584">
      <colorScale>
        <cfvo type="min"/>
        <cfvo type="max"/>
        <color theme="5" tint="0.59999389629810485"/>
        <color rgb="FFC00000"/>
      </colorScale>
    </cfRule>
    <cfRule type="colorScale" priority="4585">
      <colorScale>
        <cfvo type="min"/>
        <cfvo type="max"/>
        <color theme="5" tint="0.39997558519241921"/>
        <color rgb="FFFF0000"/>
      </colorScale>
    </cfRule>
    <cfRule type="colorScale" priority="4935">
      <colorScale>
        <cfvo type="min"/>
        <cfvo type="max"/>
        <color theme="5" tint="0.39997558519241921"/>
        <color rgb="FFFF0000"/>
      </colorScale>
    </cfRule>
    <cfRule type="colorScale" priority="4934">
      <colorScale>
        <cfvo type="min"/>
        <cfvo type="max"/>
        <color theme="5" tint="0.59999389629810485"/>
        <color rgb="FFC00000"/>
      </colorScale>
    </cfRule>
    <cfRule type="colorScale" priority="4515">
      <colorScale>
        <cfvo type="min"/>
        <cfvo type="max"/>
        <color theme="5" tint="0.39997558519241921"/>
        <color rgb="FFFF0000"/>
      </colorScale>
    </cfRule>
    <cfRule type="colorScale" priority="4626">
      <colorScale>
        <cfvo type="min"/>
        <cfvo type="max"/>
        <color theme="5" tint="0.59999389629810485"/>
        <color rgb="FFC00000"/>
      </colorScale>
    </cfRule>
  </conditionalFormatting>
  <conditionalFormatting sqref="S63">
    <cfRule type="colorScale" priority="4892">
      <colorScale>
        <cfvo type="min"/>
        <cfvo type="max"/>
        <color theme="5" tint="0.59999389629810485"/>
        <color rgb="FFC00000"/>
      </colorScale>
    </cfRule>
    <cfRule type="colorScale" priority="5305">
      <colorScale>
        <cfvo type="min"/>
        <cfvo type="max"/>
        <color theme="5" tint="0.59999389629810485"/>
        <color rgb="FFC00000"/>
      </colorScale>
    </cfRule>
    <cfRule type="colorScale" priority="4669">
      <colorScale>
        <cfvo type="min"/>
        <cfvo type="max"/>
        <color theme="5" tint="0.39997558519241921"/>
        <color rgb="FFFF0000"/>
      </colorScale>
    </cfRule>
    <cfRule type="colorScale" priority="5446">
      <colorScale>
        <cfvo type="min"/>
        <cfvo type="max"/>
        <color theme="5" tint="0.39997558519241921"/>
        <color rgb="FFFF0000"/>
      </colorScale>
    </cfRule>
    <cfRule type="colorScale" priority="5404">
      <colorScale>
        <cfvo type="min"/>
        <cfvo type="max"/>
        <color theme="5" tint="0.39997558519241921"/>
        <color rgb="FFFF0000"/>
      </colorScale>
    </cfRule>
    <cfRule type="colorScale" priority="5131">
      <colorScale>
        <cfvo type="min"/>
        <cfvo type="max"/>
        <color theme="5" tint="0.39997558519241921"/>
        <color rgb="FFFF0000"/>
      </colorScale>
    </cfRule>
    <cfRule type="colorScale" priority="4984">
      <colorScale>
        <cfvo type="min"/>
        <cfvo type="max"/>
        <color theme="5" tint="0.39997558519241921"/>
        <color rgb="FFFF0000"/>
      </colorScale>
    </cfRule>
    <cfRule type="colorScale" priority="5403">
      <colorScale>
        <cfvo type="min"/>
        <cfvo type="max"/>
        <color theme="5" tint="0.59999389629810485"/>
        <color rgb="FFC00000"/>
      </colorScale>
    </cfRule>
    <cfRule type="colorScale" priority="5445">
      <colorScale>
        <cfvo type="min"/>
        <cfvo type="max"/>
        <color theme="5" tint="0.59999389629810485"/>
        <color rgb="FFC00000"/>
      </colorScale>
    </cfRule>
    <cfRule type="colorScale" priority="4893">
      <colorScale>
        <cfvo type="min"/>
        <cfvo type="max"/>
        <color theme="5" tint="0.39997558519241921"/>
        <color rgb="FFFF0000"/>
      </colorScale>
    </cfRule>
    <cfRule type="colorScale" priority="4550">
      <colorScale>
        <cfvo type="min"/>
        <cfvo type="max"/>
        <color theme="5" tint="0.39997558519241921"/>
        <color rgb="FFFF0000"/>
      </colorScale>
    </cfRule>
    <cfRule type="colorScale" priority="5460">
      <colorScale>
        <cfvo type="min"/>
        <cfvo type="max"/>
        <color theme="5" tint="0.39997558519241921"/>
        <color rgb="FFFF0000"/>
      </colorScale>
    </cfRule>
    <cfRule type="colorScale" priority="4969">
      <colorScale>
        <cfvo type="min"/>
        <cfvo type="max"/>
        <color theme="5" tint="0.59999389629810485"/>
        <color rgb="FFC00000"/>
      </colorScale>
    </cfRule>
    <cfRule type="colorScale" priority="5194">
      <colorScale>
        <cfvo type="min"/>
        <cfvo type="max"/>
        <color theme="5" tint="0.39997558519241921"/>
        <color rgb="FFFF0000"/>
      </colorScale>
    </cfRule>
    <cfRule type="colorScale" priority="5088">
      <colorScale>
        <cfvo type="min"/>
        <cfvo type="max"/>
        <color theme="5" tint="0.59999389629810485"/>
        <color rgb="FFC00000"/>
      </colorScale>
    </cfRule>
    <cfRule type="colorScale" priority="4549">
      <colorScale>
        <cfvo type="min"/>
        <cfvo type="max"/>
        <color theme="5" tint="0.59999389629810485"/>
        <color rgb="FFC00000"/>
      </colorScale>
    </cfRule>
    <cfRule type="colorScale" priority="4536">
      <colorScale>
        <cfvo type="min"/>
        <cfvo type="max"/>
        <color theme="5" tint="0.39997558519241921"/>
        <color rgb="FFFF0000"/>
      </colorScale>
    </cfRule>
    <cfRule type="colorScale" priority="5075">
      <colorScale>
        <cfvo type="min"/>
        <cfvo type="max"/>
        <color theme="5" tint="0.39997558519241921"/>
        <color rgb="FFFF0000"/>
      </colorScale>
    </cfRule>
    <cfRule type="colorScale" priority="5291">
      <colorScale>
        <cfvo type="min"/>
        <cfvo type="max"/>
        <color theme="5" tint="0.59999389629810485"/>
        <color rgb="FFC00000"/>
      </colorScale>
    </cfRule>
    <cfRule type="colorScale" priority="5369">
      <colorScale>
        <cfvo type="min"/>
        <cfvo type="max"/>
        <color theme="5" tint="0.39997558519241921"/>
        <color rgb="FFFF0000"/>
      </colorScale>
    </cfRule>
    <cfRule type="colorScale" priority="4822">
      <colorScale>
        <cfvo type="min"/>
        <cfvo type="max"/>
        <color theme="5" tint="0.59999389629810485"/>
        <color rgb="FFC00000"/>
      </colorScale>
    </cfRule>
    <cfRule type="colorScale" priority="5089">
      <colorScale>
        <cfvo type="min"/>
        <cfvo type="max"/>
        <color theme="5" tint="0.39997558519241921"/>
        <color rgb="FFFF0000"/>
      </colorScale>
    </cfRule>
    <cfRule type="colorScale" priority="4668">
      <colorScale>
        <cfvo type="min"/>
        <cfvo type="max"/>
        <color theme="5" tint="0.59999389629810485"/>
        <color rgb="FFC00000"/>
      </colorScale>
    </cfRule>
    <cfRule type="colorScale" priority="5193">
      <colorScale>
        <cfvo type="min"/>
        <cfvo type="max"/>
        <color theme="5" tint="0.59999389629810485"/>
        <color rgb="FFC00000"/>
      </colorScale>
    </cfRule>
    <cfRule type="colorScale" priority="4508">
      <colorScale>
        <cfvo type="min"/>
        <cfvo type="max"/>
        <color theme="5" tint="0.39997558519241921"/>
        <color rgb="FFFF0000"/>
      </colorScale>
    </cfRule>
    <cfRule type="colorScale" priority="4970">
      <colorScale>
        <cfvo type="min"/>
        <cfvo type="max"/>
        <color theme="5" tint="0.39997558519241921"/>
        <color rgb="FFFF0000"/>
      </colorScale>
    </cfRule>
    <cfRule type="colorScale" priority="4507">
      <colorScale>
        <cfvo type="min"/>
        <cfvo type="max"/>
        <color theme="5" tint="0.59999389629810485"/>
        <color rgb="FFC00000"/>
      </colorScale>
    </cfRule>
    <cfRule type="colorScale" priority="4983">
      <colorScale>
        <cfvo type="min"/>
        <cfvo type="max"/>
        <color theme="5" tint="0.59999389629810485"/>
        <color rgb="FFC00000"/>
      </colorScale>
    </cfRule>
    <cfRule type="colorScale" priority="4473">
      <colorScale>
        <cfvo type="min"/>
        <cfvo type="max"/>
        <color theme="5" tint="0.39997558519241921"/>
        <color rgb="FFFF0000"/>
      </colorScale>
    </cfRule>
    <cfRule type="colorScale" priority="4619">
      <colorScale>
        <cfvo type="min"/>
        <cfvo type="max"/>
        <color theme="5" tint="0.59999389629810485"/>
        <color rgb="FFC00000"/>
      </colorScale>
    </cfRule>
    <cfRule type="colorScale" priority="4620">
      <colorScale>
        <cfvo type="min"/>
        <cfvo type="max"/>
        <color theme="5" tint="0.39997558519241921"/>
        <color rgb="FFFF0000"/>
      </colorScale>
    </cfRule>
    <cfRule type="colorScale" priority="4906">
      <colorScale>
        <cfvo type="min"/>
        <cfvo type="max"/>
        <color theme="5" tint="0.59999389629810485"/>
        <color rgb="FFC00000"/>
      </colorScale>
    </cfRule>
    <cfRule type="colorScale" priority="4927">
      <colorScale>
        <cfvo type="min"/>
        <cfvo type="max"/>
        <color theme="5" tint="0.59999389629810485"/>
        <color rgb="FFC00000"/>
      </colorScale>
    </cfRule>
    <cfRule type="colorScale" priority="4472">
      <colorScale>
        <cfvo type="min"/>
        <cfvo type="max"/>
        <color theme="5" tint="0.59999389629810485"/>
        <color rgb="FFC00000"/>
      </colorScale>
    </cfRule>
    <cfRule type="colorScale" priority="5173">
      <colorScale>
        <cfvo type="min"/>
        <cfvo type="max"/>
        <color theme="5" tint="0.39997558519241921"/>
        <color rgb="FFFF0000"/>
      </colorScale>
    </cfRule>
    <cfRule type="colorScale" priority="4647">
      <colorScale>
        <cfvo type="min"/>
        <cfvo type="max"/>
        <color theme="5" tint="0.59999389629810485"/>
        <color rgb="FFC00000"/>
      </colorScale>
    </cfRule>
    <cfRule type="colorScale" priority="4907">
      <colorScale>
        <cfvo type="min"/>
        <cfvo type="max"/>
        <color theme="5" tint="0.39997558519241921"/>
        <color rgb="FFFF0000"/>
      </colorScale>
    </cfRule>
    <cfRule type="colorScale" priority="4648">
      <colorScale>
        <cfvo type="min"/>
        <cfvo type="max"/>
        <color theme="5" tint="0.39997558519241921"/>
        <color rgb="FFFF0000"/>
      </colorScale>
    </cfRule>
    <cfRule type="colorScale" priority="5249">
      <colorScale>
        <cfvo type="min"/>
        <cfvo type="max"/>
        <color theme="5" tint="0.59999389629810485"/>
        <color rgb="FFC00000"/>
      </colorScale>
    </cfRule>
    <cfRule type="colorScale" priority="5306">
      <colorScale>
        <cfvo type="min"/>
        <cfvo type="max"/>
        <color theme="5" tint="0.39997558519241921"/>
        <color rgb="FFFF0000"/>
      </colorScale>
    </cfRule>
    <cfRule type="colorScale" priority="4683">
      <colorScale>
        <cfvo type="min"/>
        <cfvo type="max"/>
        <color theme="5" tint="0.39997558519241921"/>
        <color rgb="FFFF0000"/>
      </colorScale>
    </cfRule>
    <cfRule type="colorScale" priority="5060">
      <colorScale>
        <cfvo type="min"/>
        <cfvo type="max"/>
        <color theme="5" tint="0.59999389629810485"/>
        <color rgb="FFC00000"/>
      </colorScale>
    </cfRule>
    <cfRule type="colorScale" priority="5459">
      <colorScale>
        <cfvo type="min"/>
        <cfvo type="max"/>
        <color theme="5" tint="0.59999389629810485"/>
        <color rgb="FFC00000"/>
      </colorScale>
    </cfRule>
    <cfRule type="colorScale" priority="5012">
      <colorScale>
        <cfvo type="min"/>
        <cfvo type="max"/>
        <color theme="5" tint="0.39997558519241921"/>
        <color rgb="FFFF0000"/>
      </colorScale>
    </cfRule>
    <cfRule type="colorScale" priority="4703">
      <colorScale>
        <cfvo type="min"/>
        <cfvo type="max"/>
        <color theme="5" tint="0.59999389629810485"/>
        <color rgb="FFC00000"/>
      </colorScale>
    </cfRule>
    <cfRule type="colorScale" priority="4704">
      <colorScale>
        <cfvo type="min"/>
        <cfvo type="max"/>
        <color theme="5" tint="0.39997558519241921"/>
        <color rgb="FFFF0000"/>
      </colorScale>
    </cfRule>
    <cfRule type="colorScale" priority="4682">
      <colorScale>
        <cfvo type="min"/>
        <cfvo type="max"/>
        <color theme="5" tint="0.59999389629810485"/>
        <color rgb="FFC00000"/>
      </colorScale>
    </cfRule>
    <cfRule type="colorScale" priority="5292">
      <colorScale>
        <cfvo type="min"/>
        <cfvo type="max"/>
        <color theme="5" tint="0.39997558519241921"/>
        <color rgb="FFFF0000"/>
      </colorScale>
    </cfRule>
    <cfRule type="colorScale" priority="5074">
      <colorScale>
        <cfvo type="min"/>
        <cfvo type="max"/>
        <color theme="5" tint="0.59999389629810485"/>
        <color rgb="FFC00000"/>
      </colorScale>
    </cfRule>
    <cfRule type="colorScale" priority="4928">
      <colorScale>
        <cfvo type="min"/>
        <cfvo type="max"/>
        <color theme="5" tint="0.39997558519241921"/>
        <color rgb="FFFF0000"/>
      </colorScale>
    </cfRule>
    <cfRule type="colorScale" priority="4578">
      <colorScale>
        <cfvo type="min"/>
        <cfvo type="max"/>
        <color theme="5" tint="0.39997558519241921"/>
        <color rgb="FFFF0000"/>
      </colorScale>
    </cfRule>
    <cfRule type="colorScale" priority="5172">
      <colorScale>
        <cfvo type="min"/>
        <cfvo type="max"/>
        <color theme="5" tint="0.59999389629810485"/>
        <color rgb="FFC00000"/>
      </colorScale>
    </cfRule>
    <cfRule type="colorScale" priority="5495">
      <colorScale>
        <cfvo type="min"/>
        <cfvo type="max"/>
        <color theme="5" tint="0.39997558519241921"/>
        <color rgb="FFFF0000"/>
      </colorScale>
    </cfRule>
    <cfRule type="colorScale" priority="5061">
      <colorScale>
        <cfvo type="min"/>
        <cfvo type="max"/>
        <color theme="5" tint="0.39997558519241921"/>
        <color rgb="FFFF0000"/>
      </colorScale>
    </cfRule>
    <cfRule type="colorScale" priority="5250">
      <colorScale>
        <cfvo type="min"/>
        <cfvo type="max"/>
        <color theme="5" tint="0.39997558519241921"/>
        <color rgb="FFFF0000"/>
      </colorScale>
    </cfRule>
    <cfRule type="colorScale" priority="5039">
      <colorScale>
        <cfvo type="min"/>
        <cfvo type="max"/>
        <color theme="5" tint="0.59999389629810485"/>
        <color rgb="FFC00000"/>
      </colorScale>
    </cfRule>
    <cfRule type="colorScale" priority="5494">
      <colorScale>
        <cfvo type="min"/>
        <cfvo type="max"/>
        <color theme="5" tint="0.59999389629810485"/>
        <color rgb="FFC00000"/>
      </colorScale>
    </cfRule>
    <cfRule type="colorScale" priority="4731">
      <colorScale>
        <cfvo type="min"/>
        <cfvo type="max"/>
        <color theme="5" tint="0.59999389629810485"/>
        <color rgb="FFC00000"/>
      </colorScale>
    </cfRule>
    <cfRule type="colorScale" priority="4577">
      <colorScale>
        <cfvo type="min"/>
        <cfvo type="max"/>
        <color theme="5" tint="0.59999389629810485"/>
        <color rgb="FFC00000"/>
      </colorScale>
    </cfRule>
    <cfRule type="colorScale" priority="4732">
      <colorScale>
        <cfvo type="min"/>
        <cfvo type="max"/>
        <color theme="5" tint="0.39997558519241921"/>
        <color rgb="FFFF0000"/>
      </colorScale>
    </cfRule>
    <cfRule type="colorScale" priority="5221">
      <colorScale>
        <cfvo type="min"/>
        <cfvo type="max"/>
        <color theme="5" tint="0.59999389629810485"/>
        <color rgb="FFC00000"/>
      </colorScale>
    </cfRule>
    <cfRule type="colorScale" priority="4851">
      <colorScale>
        <cfvo type="min"/>
        <cfvo type="max"/>
        <color theme="5" tint="0.39997558519241921"/>
        <color rgb="FFFF0000"/>
      </colorScale>
    </cfRule>
    <cfRule type="colorScale" priority="4752">
      <colorScale>
        <cfvo type="min"/>
        <cfvo type="max"/>
        <color theme="5" tint="0.59999389629810485"/>
        <color rgb="FFC00000"/>
      </colorScale>
    </cfRule>
    <cfRule type="colorScale" priority="4753">
      <colorScale>
        <cfvo type="min"/>
        <cfvo type="max"/>
        <color theme="5" tint="0.39997558519241921"/>
        <color rgb="FFFF0000"/>
      </colorScale>
    </cfRule>
    <cfRule type="colorScale" priority="5368">
      <colorScale>
        <cfvo type="min"/>
        <cfvo type="max"/>
        <color theme="5" tint="0.59999389629810485"/>
        <color rgb="FFC00000"/>
      </colorScale>
    </cfRule>
    <cfRule type="colorScale" priority="4850">
      <colorScale>
        <cfvo type="min"/>
        <cfvo type="max"/>
        <color theme="5" tint="0.59999389629810485"/>
        <color rgb="FFC00000"/>
      </colorScale>
    </cfRule>
    <cfRule type="colorScale" priority="5222">
      <colorScale>
        <cfvo type="min"/>
        <cfvo type="max"/>
        <color theme="5" tint="0.39997558519241921"/>
        <color rgb="FFFF0000"/>
      </colorScale>
    </cfRule>
    <cfRule type="colorScale" priority="5130">
      <colorScale>
        <cfvo type="min"/>
        <cfvo type="max"/>
        <color theme="5" tint="0.59999389629810485"/>
        <color rgb="FFC00000"/>
      </colorScale>
    </cfRule>
    <cfRule type="colorScale" priority="4766">
      <colorScale>
        <cfvo type="min"/>
        <cfvo type="max"/>
        <color theme="5" tint="0.59999389629810485"/>
        <color rgb="FFC00000"/>
      </colorScale>
    </cfRule>
    <cfRule type="colorScale" priority="5341">
      <colorScale>
        <cfvo type="min"/>
        <cfvo type="max"/>
        <color theme="5" tint="0.39997558519241921"/>
        <color rgb="FFFF0000"/>
      </colorScale>
    </cfRule>
    <cfRule type="colorScale" priority="5040">
      <colorScale>
        <cfvo type="min"/>
        <cfvo type="max"/>
        <color theme="5" tint="0.39997558519241921"/>
        <color rgb="FFFF0000"/>
      </colorScale>
    </cfRule>
    <cfRule type="colorScale" priority="4767">
      <colorScale>
        <cfvo type="min"/>
        <cfvo type="max"/>
        <color theme="5" tint="0.39997558519241921"/>
        <color rgb="FFFF0000"/>
      </colorScale>
    </cfRule>
    <cfRule type="colorScale" priority="4535">
      <colorScale>
        <cfvo type="min"/>
        <cfvo type="max"/>
        <color theme="5" tint="0.59999389629810485"/>
        <color rgb="FFC00000"/>
      </colorScale>
    </cfRule>
    <cfRule type="colorScale" priority="5340">
      <colorScale>
        <cfvo type="min"/>
        <cfvo type="max"/>
        <color theme="5" tint="0.59999389629810485"/>
        <color rgb="FFC00000"/>
      </colorScale>
    </cfRule>
    <cfRule type="colorScale" priority="4823">
      <colorScale>
        <cfvo type="min"/>
        <cfvo type="max"/>
        <color theme="5" tint="0.39997558519241921"/>
        <color rgb="FFFF0000"/>
      </colorScale>
    </cfRule>
    <cfRule type="colorScale" priority="4780">
      <colorScale>
        <cfvo type="min"/>
        <cfvo type="max"/>
        <color theme="5" tint="0.59999389629810485"/>
        <color rgb="FFC00000"/>
      </colorScale>
    </cfRule>
    <cfRule type="colorScale" priority="4781">
      <colorScale>
        <cfvo type="min"/>
        <cfvo type="max"/>
        <color theme="5" tint="0.39997558519241921"/>
        <color rgb="FFFF0000"/>
      </colorScale>
    </cfRule>
    <cfRule type="colorScale" priority="5011">
      <colorScale>
        <cfvo type="min"/>
        <cfvo type="max"/>
        <color theme="5" tint="0.59999389629810485"/>
        <color rgb="FFC00000"/>
      </colorScale>
    </cfRule>
  </conditionalFormatting>
  <conditionalFormatting sqref="S64">
    <cfRule type="colorScale" priority="5208">
      <colorScale>
        <cfvo type="min"/>
        <cfvo type="max"/>
        <color theme="5" tint="0.39997558519241921"/>
        <color rgb="FFFF0000"/>
      </colorScale>
    </cfRule>
    <cfRule type="colorScale" priority="5207">
      <colorScale>
        <cfvo type="min"/>
        <cfvo type="max"/>
        <color theme="5" tint="0.59999389629810485"/>
        <color rgb="FFC00000"/>
      </colorScale>
    </cfRule>
    <cfRule type="colorScale" priority="5201">
      <colorScale>
        <cfvo type="min"/>
        <cfvo type="max"/>
        <color theme="5" tint="0.39997558519241921"/>
        <color rgb="FFFF0000"/>
      </colorScale>
    </cfRule>
    <cfRule type="colorScale" priority="5200">
      <colorScale>
        <cfvo type="min"/>
        <cfvo type="max"/>
        <color theme="5" tint="0.59999389629810485"/>
        <color rgb="FFC00000"/>
      </colorScale>
    </cfRule>
    <cfRule type="colorScale" priority="4997">
      <colorScale>
        <cfvo type="min"/>
        <cfvo type="max"/>
        <color theme="5" tint="0.59999389629810485"/>
        <color rgb="FFC00000"/>
      </colorScale>
    </cfRule>
    <cfRule type="colorScale" priority="5187">
      <colorScale>
        <cfvo type="min"/>
        <cfvo type="max"/>
        <color theme="5" tint="0.39997558519241921"/>
        <color rgb="FFFF0000"/>
      </colorScale>
    </cfRule>
    <cfRule type="colorScale" priority="5186">
      <colorScale>
        <cfvo type="min"/>
        <cfvo type="max"/>
        <color theme="5" tint="0.59999389629810485"/>
        <color rgb="FFC00000"/>
      </colorScale>
    </cfRule>
    <cfRule type="colorScale" priority="4991">
      <colorScale>
        <cfvo type="min"/>
        <cfvo type="max"/>
        <color theme="5" tint="0.39997558519241921"/>
        <color rgb="FFFF0000"/>
      </colorScale>
    </cfRule>
    <cfRule type="colorScale" priority="5180">
      <colorScale>
        <cfvo type="min"/>
        <cfvo type="max"/>
        <color theme="5" tint="0.39997558519241921"/>
        <color rgb="FFFF0000"/>
      </colorScale>
    </cfRule>
    <cfRule type="colorScale" priority="5179">
      <colorScale>
        <cfvo type="min"/>
        <cfvo type="max"/>
        <color theme="5" tint="0.59999389629810485"/>
        <color rgb="FFC00000"/>
      </colorScale>
    </cfRule>
    <cfRule type="colorScale" priority="5166">
      <colorScale>
        <cfvo type="min"/>
        <cfvo type="max"/>
        <color theme="5" tint="0.39997558519241921"/>
        <color rgb="FFFF0000"/>
      </colorScale>
    </cfRule>
    <cfRule type="colorScale" priority="5165">
      <colorScale>
        <cfvo type="min"/>
        <cfvo type="max"/>
        <color theme="5" tint="0.59999389629810485"/>
        <color rgb="FFC00000"/>
      </colorScale>
    </cfRule>
    <cfRule type="colorScale" priority="5159">
      <colorScale>
        <cfvo type="min"/>
        <cfvo type="max"/>
        <color theme="5" tint="0.39997558519241921"/>
        <color rgb="FFFF0000"/>
      </colorScale>
    </cfRule>
    <cfRule type="colorScale" priority="5158">
      <colorScale>
        <cfvo type="min"/>
        <cfvo type="max"/>
        <color theme="5" tint="0.59999389629810485"/>
        <color rgb="FFC00000"/>
      </colorScale>
    </cfRule>
    <cfRule type="colorScale" priority="5152">
      <colorScale>
        <cfvo type="min"/>
        <cfvo type="max"/>
        <color theme="5" tint="0.39997558519241921"/>
        <color rgb="FFFF0000"/>
      </colorScale>
    </cfRule>
    <cfRule type="colorScale" priority="5151">
      <colorScale>
        <cfvo type="min"/>
        <cfvo type="max"/>
        <color theme="5" tint="0.59999389629810485"/>
        <color rgb="FFC00000"/>
      </colorScale>
    </cfRule>
    <cfRule type="colorScale" priority="5145">
      <colorScale>
        <cfvo type="min"/>
        <cfvo type="max"/>
        <color theme="5" tint="0.39997558519241921"/>
        <color rgb="FFFF0000"/>
      </colorScale>
    </cfRule>
    <cfRule type="colorScale" priority="5144">
      <colorScale>
        <cfvo type="min"/>
        <cfvo type="max"/>
        <color theme="5" tint="0.59999389629810485"/>
        <color rgb="FFC00000"/>
      </colorScale>
    </cfRule>
    <cfRule type="colorScale" priority="5124">
      <colorScale>
        <cfvo type="min"/>
        <cfvo type="max"/>
        <color theme="5" tint="0.39997558519241921"/>
        <color rgb="FFFF0000"/>
      </colorScale>
    </cfRule>
    <cfRule type="colorScale" priority="5123">
      <colorScale>
        <cfvo type="min"/>
        <cfvo type="max"/>
        <color theme="5" tint="0.59999389629810485"/>
        <color rgb="FFC00000"/>
      </colorScale>
    </cfRule>
    <cfRule type="colorScale" priority="5117">
      <colorScale>
        <cfvo type="min"/>
        <cfvo type="max"/>
        <color theme="5" tint="0.39997558519241921"/>
        <color rgb="FFFF0000"/>
      </colorScale>
    </cfRule>
    <cfRule type="colorScale" priority="4990">
      <colorScale>
        <cfvo type="min"/>
        <cfvo type="max"/>
        <color theme="5" tint="0.59999389629810485"/>
        <color rgb="FFC00000"/>
      </colorScale>
    </cfRule>
    <cfRule type="colorScale" priority="5116">
      <colorScale>
        <cfvo type="min"/>
        <cfvo type="max"/>
        <color theme="5" tint="0.59999389629810485"/>
        <color rgb="FFC00000"/>
      </colorScale>
    </cfRule>
    <cfRule type="colorScale" priority="5110">
      <colorScale>
        <cfvo type="min"/>
        <cfvo type="max"/>
        <color theme="5" tint="0.39997558519241921"/>
        <color rgb="FFFF0000"/>
      </colorScale>
    </cfRule>
    <cfRule type="colorScale" priority="5109">
      <colorScale>
        <cfvo type="min"/>
        <cfvo type="max"/>
        <color theme="5" tint="0.59999389629810485"/>
        <color rgb="FFC00000"/>
      </colorScale>
    </cfRule>
    <cfRule type="colorScale" priority="5103">
      <colorScale>
        <cfvo type="min"/>
        <cfvo type="max"/>
        <color theme="5" tint="0.39997558519241921"/>
        <color rgb="FFFF0000"/>
      </colorScale>
    </cfRule>
    <cfRule type="colorScale" priority="5102">
      <colorScale>
        <cfvo type="min"/>
        <cfvo type="max"/>
        <color theme="5" tint="0.59999389629810485"/>
        <color rgb="FFC00000"/>
      </colorScale>
    </cfRule>
    <cfRule type="colorScale" priority="5082">
      <colorScale>
        <cfvo type="min"/>
        <cfvo type="max"/>
        <color theme="5" tint="0.39997558519241921"/>
        <color rgb="FFFF0000"/>
      </colorScale>
    </cfRule>
    <cfRule type="colorScale" priority="5081">
      <colorScale>
        <cfvo type="min"/>
        <cfvo type="max"/>
        <color theme="5" tint="0.59999389629810485"/>
        <color rgb="FFC00000"/>
      </colorScale>
    </cfRule>
    <cfRule type="colorScale" priority="5068">
      <colorScale>
        <cfvo type="min"/>
        <cfvo type="max"/>
        <color theme="5" tint="0.39997558519241921"/>
        <color rgb="FFFF0000"/>
      </colorScale>
    </cfRule>
    <cfRule type="colorScale" priority="5067">
      <colorScale>
        <cfvo type="min"/>
        <cfvo type="max"/>
        <color theme="5" tint="0.59999389629810485"/>
        <color rgb="FFC00000"/>
      </colorScale>
    </cfRule>
    <cfRule type="colorScale" priority="5054">
      <colorScale>
        <cfvo type="min"/>
        <cfvo type="max"/>
        <color theme="5" tint="0.39997558519241921"/>
        <color rgb="FFFF0000"/>
      </colorScale>
    </cfRule>
    <cfRule type="colorScale" priority="5053">
      <colorScale>
        <cfvo type="min"/>
        <cfvo type="max"/>
        <color theme="5" tint="0.59999389629810485"/>
        <color rgb="FFC00000"/>
      </colorScale>
    </cfRule>
    <cfRule type="colorScale" priority="5047">
      <colorScale>
        <cfvo type="min"/>
        <cfvo type="max"/>
        <color theme="5" tint="0.39997558519241921"/>
        <color rgb="FFFF0000"/>
      </colorScale>
    </cfRule>
    <cfRule type="colorScale" priority="5046">
      <colorScale>
        <cfvo type="min"/>
        <cfvo type="max"/>
        <color theme="5" tint="0.59999389629810485"/>
        <color rgb="FFC00000"/>
      </colorScale>
    </cfRule>
    <cfRule type="colorScale" priority="5033">
      <colorScale>
        <cfvo type="min"/>
        <cfvo type="max"/>
        <color theme="5" tint="0.39997558519241921"/>
        <color rgb="FFFF0000"/>
      </colorScale>
    </cfRule>
    <cfRule type="colorScale" priority="5032">
      <colorScale>
        <cfvo type="min"/>
        <cfvo type="max"/>
        <color theme="5" tint="0.59999389629810485"/>
        <color rgb="FFC00000"/>
      </colorScale>
    </cfRule>
    <cfRule type="colorScale" priority="4955">
      <colorScale>
        <cfvo type="min"/>
        <cfvo type="max"/>
        <color theme="5" tint="0.59999389629810485"/>
        <color rgb="FFC00000"/>
      </colorScale>
    </cfRule>
    <cfRule type="colorScale" priority="5516">
      <colorScale>
        <cfvo type="min"/>
        <cfvo type="max"/>
        <color theme="5" tint="0.39997558519241921"/>
        <color rgb="FFFF0000"/>
      </colorScale>
    </cfRule>
    <cfRule type="colorScale" priority="4949">
      <colorScale>
        <cfvo type="min"/>
        <cfvo type="max"/>
        <color theme="5" tint="0.39997558519241921"/>
        <color rgb="FFFF0000"/>
      </colorScale>
    </cfRule>
    <cfRule type="colorScale" priority="4948">
      <colorScale>
        <cfvo type="min"/>
        <cfvo type="max"/>
        <color theme="5" tint="0.59999389629810485"/>
        <color rgb="FFC00000"/>
      </colorScale>
    </cfRule>
    <cfRule type="colorScale" priority="5515">
      <colorScale>
        <cfvo type="min"/>
        <cfvo type="max"/>
        <color theme="5" tint="0.59999389629810485"/>
        <color rgb="FFC00000"/>
      </colorScale>
    </cfRule>
    <cfRule type="colorScale" priority="4942">
      <colorScale>
        <cfvo type="min"/>
        <cfvo type="max"/>
        <color theme="5" tint="0.39997558519241921"/>
        <color rgb="FFFF0000"/>
      </colorScale>
    </cfRule>
    <cfRule type="colorScale" priority="4941">
      <colorScale>
        <cfvo type="min"/>
        <cfvo type="max"/>
        <color theme="5" tint="0.59999389629810485"/>
        <color rgb="FFC00000"/>
      </colorScale>
    </cfRule>
    <cfRule type="colorScale" priority="4921">
      <colorScale>
        <cfvo type="min"/>
        <cfvo type="max"/>
        <color theme="5" tint="0.39997558519241921"/>
        <color rgb="FFFF0000"/>
      </colorScale>
    </cfRule>
    <cfRule type="colorScale" priority="4920">
      <colorScale>
        <cfvo type="min"/>
        <cfvo type="max"/>
        <color theme="5" tint="0.59999389629810485"/>
        <color rgb="FFC00000"/>
      </colorScale>
    </cfRule>
    <cfRule type="colorScale" priority="4914">
      <colorScale>
        <cfvo type="min"/>
        <cfvo type="max"/>
        <color theme="5" tint="0.39997558519241921"/>
        <color rgb="FFFF0000"/>
      </colorScale>
    </cfRule>
    <cfRule type="colorScale" priority="4913">
      <colorScale>
        <cfvo type="min"/>
        <cfvo type="max"/>
        <color theme="5" tint="0.59999389629810485"/>
        <color rgb="FFC00000"/>
      </colorScale>
    </cfRule>
    <cfRule type="colorScale" priority="4900">
      <colorScale>
        <cfvo type="min"/>
        <cfvo type="max"/>
        <color theme="5" tint="0.39997558519241921"/>
        <color rgb="FFFF0000"/>
      </colorScale>
    </cfRule>
    <cfRule type="colorScale" priority="4977">
      <colorScale>
        <cfvo type="min"/>
        <cfvo type="max"/>
        <color theme="5" tint="0.39997558519241921"/>
        <color rgb="FFFF0000"/>
      </colorScale>
    </cfRule>
    <cfRule type="colorScale" priority="4899">
      <colorScale>
        <cfvo type="min"/>
        <cfvo type="max"/>
        <color theme="5" tint="0.59999389629810485"/>
        <color rgb="FFC00000"/>
      </colorScale>
    </cfRule>
    <cfRule type="colorScale" priority="4886">
      <colorScale>
        <cfvo type="min"/>
        <cfvo type="max"/>
        <color theme="5" tint="0.39997558519241921"/>
        <color rgb="FFFF0000"/>
      </colorScale>
    </cfRule>
    <cfRule type="colorScale" priority="4976">
      <colorScale>
        <cfvo type="min"/>
        <cfvo type="max"/>
        <color theme="5" tint="0.59999389629810485"/>
        <color rgb="FFC00000"/>
      </colorScale>
    </cfRule>
    <cfRule type="colorScale" priority="4885">
      <colorScale>
        <cfvo type="min"/>
        <cfvo type="max"/>
        <color theme="5" tint="0.59999389629810485"/>
        <color rgb="FFC00000"/>
      </colorScale>
    </cfRule>
    <cfRule type="colorScale" priority="4879">
      <colorScale>
        <cfvo type="min"/>
        <cfvo type="max"/>
        <color theme="5" tint="0.39997558519241921"/>
        <color rgb="FFFF0000"/>
      </colorScale>
    </cfRule>
    <cfRule type="colorScale" priority="4878">
      <colorScale>
        <cfvo type="min"/>
        <cfvo type="max"/>
        <color theme="5" tint="0.59999389629810485"/>
        <color rgb="FFC00000"/>
      </colorScale>
    </cfRule>
    <cfRule type="colorScale" priority="4872">
      <colorScale>
        <cfvo type="min"/>
        <cfvo type="max"/>
        <color theme="5" tint="0.39997558519241921"/>
        <color rgb="FFFF0000"/>
      </colorScale>
    </cfRule>
    <cfRule type="colorScale" priority="4871">
      <colorScale>
        <cfvo type="min"/>
        <cfvo type="max"/>
        <color theme="5" tint="0.59999389629810485"/>
        <color rgb="FFC00000"/>
      </colorScale>
    </cfRule>
    <cfRule type="colorScale" priority="4865">
      <colorScale>
        <cfvo type="min"/>
        <cfvo type="max"/>
        <color theme="5" tint="0.39997558519241921"/>
        <color rgb="FFFF0000"/>
      </colorScale>
    </cfRule>
    <cfRule type="colorScale" priority="4864">
      <colorScale>
        <cfvo type="min"/>
        <cfvo type="max"/>
        <color theme="5" tint="0.59999389629810485"/>
        <color rgb="FFC00000"/>
      </colorScale>
    </cfRule>
    <cfRule type="colorScale" priority="4844">
      <colorScale>
        <cfvo type="min"/>
        <cfvo type="max"/>
        <color theme="5" tint="0.39997558519241921"/>
        <color rgb="FFFF0000"/>
      </colorScale>
    </cfRule>
    <cfRule type="colorScale" priority="4843">
      <colorScale>
        <cfvo type="min"/>
        <cfvo type="max"/>
        <color theme="5" tint="0.59999389629810485"/>
        <color rgb="FFC00000"/>
      </colorScale>
    </cfRule>
    <cfRule type="colorScale" priority="4837">
      <colorScale>
        <cfvo type="min"/>
        <cfvo type="max"/>
        <color theme="5" tint="0.39997558519241921"/>
        <color rgb="FFFF0000"/>
      </colorScale>
    </cfRule>
    <cfRule type="colorScale" priority="4836">
      <colorScale>
        <cfvo type="min"/>
        <cfvo type="max"/>
        <color theme="5" tint="0.59999389629810485"/>
        <color rgb="FFC00000"/>
      </colorScale>
    </cfRule>
    <cfRule type="colorScale" priority="4830">
      <colorScale>
        <cfvo type="min"/>
        <cfvo type="max"/>
        <color theme="5" tint="0.39997558519241921"/>
        <color rgb="FFFF0000"/>
      </colorScale>
    </cfRule>
    <cfRule type="colorScale" priority="4829">
      <colorScale>
        <cfvo type="min"/>
        <cfvo type="max"/>
        <color theme="5" tint="0.59999389629810485"/>
        <color rgb="FFC00000"/>
      </colorScale>
    </cfRule>
    <cfRule type="colorScale" priority="4816">
      <colorScale>
        <cfvo type="min"/>
        <cfvo type="max"/>
        <color theme="5" tint="0.39997558519241921"/>
        <color rgb="FFFF0000"/>
      </colorScale>
    </cfRule>
    <cfRule type="colorScale" priority="4815">
      <colorScale>
        <cfvo type="min"/>
        <cfvo type="max"/>
        <color theme="5" tint="0.59999389629810485"/>
        <color rgb="FFC00000"/>
      </colorScale>
    </cfRule>
    <cfRule type="colorScale" priority="4809">
      <colorScale>
        <cfvo type="min"/>
        <cfvo type="max"/>
        <color theme="5" tint="0.39997558519241921"/>
        <color rgb="FFFF0000"/>
      </colorScale>
    </cfRule>
    <cfRule type="colorScale" priority="4808">
      <colorScale>
        <cfvo type="min"/>
        <cfvo type="max"/>
        <color theme="5" tint="0.59999389629810485"/>
        <color rgb="FFC00000"/>
      </colorScale>
    </cfRule>
    <cfRule type="colorScale" priority="4802">
      <colorScale>
        <cfvo type="min"/>
        <cfvo type="max"/>
        <color theme="5" tint="0.39997558519241921"/>
        <color rgb="FFFF0000"/>
      </colorScale>
    </cfRule>
    <cfRule type="colorScale" priority="4801">
      <colorScale>
        <cfvo type="min"/>
        <cfvo type="max"/>
        <color theme="5" tint="0.59999389629810485"/>
        <color rgb="FFC00000"/>
      </colorScale>
    </cfRule>
    <cfRule type="colorScale" priority="4795">
      <colorScale>
        <cfvo type="min"/>
        <cfvo type="max"/>
        <color theme="5" tint="0.39997558519241921"/>
        <color rgb="FFFF0000"/>
      </colorScale>
    </cfRule>
    <cfRule type="colorScale" priority="4794">
      <colorScale>
        <cfvo type="min"/>
        <cfvo type="max"/>
        <color theme="5" tint="0.59999389629810485"/>
        <color rgb="FFC00000"/>
      </colorScale>
    </cfRule>
    <cfRule type="colorScale" priority="4774">
      <colorScale>
        <cfvo type="min"/>
        <cfvo type="max"/>
        <color theme="5" tint="0.39997558519241921"/>
        <color rgb="FFFF0000"/>
      </colorScale>
    </cfRule>
    <cfRule type="colorScale" priority="4773">
      <colorScale>
        <cfvo type="min"/>
        <cfvo type="max"/>
        <color theme="5" tint="0.59999389629810485"/>
        <color rgb="FFC00000"/>
      </colorScale>
    </cfRule>
    <cfRule type="colorScale" priority="4760">
      <colorScale>
        <cfvo type="min"/>
        <cfvo type="max"/>
        <color theme="5" tint="0.39997558519241921"/>
        <color rgb="FFFF0000"/>
      </colorScale>
    </cfRule>
    <cfRule type="colorScale" priority="4759">
      <colorScale>
        <cfvo type="min"/>
        <cfvo type="max"/>
        <color theme="5" tint="0.59999389629810485"/>
        <color rgb="FFC00000"/>
      </colorScale>
    </cfRule>
    <cfRule type="colorScale" priority="4746">
      <colorScale>
        <cfvo type="min"/>
        <cfvo type="max"/>
        <color theme="5" tint="0.39997558519241921"/>
        <color rgb="FFFF0000"/>
      </colorScale>
    </cfRule>
    <cfRule type="colorScale" priority="4745">
      <colorScale>
        <cfvo type="min"/>
        <cfvo type="max"/>
        <color theme="5" tint="0.59999389629810485"/>
        <color rgb="FFC00000"/>
      </colorScale>
    </cfRule>
    <cfRule type="colorScale" priority="4739">
      <colorScale>
        <cfvo type="min"/>
        <cfvo type="max"/>
        <color theme="5" tint="0.39997558519241921"/>
        <color rgb="FFFF0000"/>
      </colorScale>
    </cfRule>
    <cfRule type="colorScale" priority="4738">
      <colorScale>
        <cfvo type="min"/>
        <cfvo type="max"/>
        <color theme="5" tint="0.59999389629810485"/>
        <color rgb="FFC00000"/>
      </colorScale>
    </cfRule>
    <cfRule type="colorScale" priority="4725">
      <colorScale>
        <cfvo type="min"/>
        <cfvo type="max"/>
        <color theme="5" tint="0.39997558519241921"/>
        <color rgb="FFFF0000"/>
      </colorScale>
    </cfRule>
    <cfRule type="colorScale" priority="4724">
      <colorScale>
        <cfvo type="min"/>
        <cfvo type="max"/>
        <color theme="5" tint="0.59999389629810485"/>
        <color rgb="FFC00000"/>
      </colorScale>
    </cfRule>
    <cfRule type="colorScale" priority="5509">
      <colorScale>
        <cfvo type="min"/>
        <cfvo type="max"/>
        <color theme="5" tint="0.39997558519241921"/>
        <color rgb="FFFF0000"/>
      </colorScale>
    </cfRule>
    <cfRule type="colorScale" priority="4697">
      <colorScale>
        <cfvo type="min"/>
        <cfvo type="max"/>
        <color theme="5" tint="0.39997558519241921"/>
        <color rgb="FFFF0000"/>
      </colorScale>
    </cfRule>
    <cfRule type="colorScale" priority="4696">
      <colorScale>
        <cfvo type="min"/>
        <cfvo type="max"/>
        <color theme="5" tint="0.59999389629810485"/>
        <color rgb="FFC00000"/>
      </colorScale>
    </cfRule>
    <cfRule type="colorScale" priority="4690">
      <colorScale>
        <cfvo type="min"/>
        <cfvo type="max"/>
        <color theme="5" tint="0.39997558519241921"/>
        <color rgb="FFFF0000"/>
      </colorScale>
    </cfRule>
    <cfRule type="colorScale" priority="4963">
      <colorScale>
        <cfvo type="min"/>
        <cfvo type="max"/>
        <color theme="5" tint="0.39997558519241921"/>
        <color rgb="FFFF0000"/>
      </colorScale>
    </cfRule>
    <cfRule type="colorScale" priority="4689">
      <colorScale>
        <cfvo type="min"/>
        <cfvo type="max"/>
        <color theme="5" tint="0.59999389629810485"/>
        <color rgb="FFC00000"/>
      </colorScale>
    </cfRule>
    <cfRule type="colorScale" priority="4676">
      <colorScale>
        <cfvo type="min"/>
        <cfvo type="max"/>
        <color theme="5" tint="0.39997558519241921"/>
        <color rgb="FFFF0000"/>
      </colorScale>
    </cfRule>
    <cfRule type="colorScale" priority="4675">
      <colorScale>
        <cfvo type="min"/>
        <cfvo type="max"/>
        <color theme="5" tint="0.59999389629810485"/>
        <color rgb="FFC00000"/>
      </colorScale>
    </cfRule>
    <cfRule type="colorScale" priority="4662">
      <colorScale>
        <cfvo type="min"/>
        <cfvo type="max"/>
        <color theme="5" tint="0.39997558519241921"/>
        <color rgb="FFFF0000"/>
      </colorScale>
    </cfRule>
    <cfRule type="colorScale" priority="4962">
      <colorScale>
        <cfvo type="min"/>
        <cfvo type="max"/>
        <color theme="5" tint="0.59999389629810485"/>
        <color rgb="FFC00000"/>
      </colorScale>
    </cfRule>
    <cfRule type="colorScale" priority="4661">
      <colorScale>
        <cfvo type="min"/>
        <cfvo type="max"/>
        <color theme="5" tint="0.59999389629810485"/>
        <color rgb="FFC00000"/>
      </colorScale>
    </cfRule>
    <cfRule type="colorScale" priority="4655">
      <colorScale>
        <cfvo type="min"/>
        <cfvo type="max"/>
        <color theme="5" tint="0.39997558519241921"/>
        <color rgb="FFFF0000"/>
      </colorScale>
    </cfRule>
    <cfRule type="colorScale" priority="4654">
      <colorScale>
        <cfvo type="min"/>
        <cfvo type="max"/>
        <color theme="5" tint="0.59999389629810485"/>
        <color rgb="FFC00000"/>
      </colorScale>
    </cfRule>
    <cfRule type="colorScale" priority="4641">
      <colorScale>
        <cfvo type="min"/>
        <cfvo type="max"/>
        <color theme="5" tint="0.39997558519241921"/>
        <color rgb="FFFF0000"/>
      </colorScale>
    </cfRule>
    <cfRule type="colorScale" priority="4640">
      <colorScale>
        <cfvo type="min"/>
        <cfvo type="max"/>
        <color theme="5" tint="0.59999389629810485"/>
        <color rgb="FFC00000"/>
      </colorScale>
    </cfRule>
    <cfRule type="colorScale" priority="4613">
      <colorScale>
        <cfvo type="min"/>
        <cfvo type="max"/>
        <color theme="5" tint="0.39997558519241921"/>
        <color rgb="FFFF0000"/>
      </colorScale>
    </cfRule>
    <cfRule type="colorScale" priority="4612">
      <colorScale>
        <cfvo type="min"/>
        <cfvo type="max"/>
        <color theme="5" tint="0.59999389629810485"/>
        <color rgb="FFC00000"/>
      </colorScale>
    </cfRule>
    <cfRule type="colorScale" priority="4606">
      <colorScale>
        <cfvo type="min"/>
        <cfvo type="max"/>
        <color theme="5" tint="0.39997558519241921"/>
        <color rgb="FFFF0000"/>
      </colorScale>
    </cfRule>
    <cfRule type="colorScale" priority="4605">
      <colorScale>
        <cfvo type="min"/>
        <cfvo type="max"/>
        <color theme="5" tint="0.59999389629810485"/>
        <color rgb="FFC00000"/>
      </colorScale>
    </cfRule>
    <cfRule type="colorScale" priority="4599">
      <colorScale>
        <cfvo type="min"/>
        <cfvo type="max"/>
        <color theme="5" tint="0.39997558519241921"/>
        <color rgb="FFFF0000"/>
      </colorScale>
    </cfRule>
    <cfRule type="colorScale" priority="4598">
      <colorScale>
        <cfvo type="min"/>
        <cfvo type="max"/>
        <color theme="5" tint="0.59999389629810485"/>
        <color rgb="FFC00000"/>
      </colorScale>
    </cfRule>
    <cfRule type="colorScale" priority="4592">
      <colorScale>
        <cfvo type="min"/>
        <cfvo type="max"/>
        <color theme="5" tint="0.39997558519241921"/>
        <color rgb="FFFF0000"/>
      </colorScale>
    </cfRule>
    <cfRule type="colorScale" priority="4591">
      <colorScale>
        <cfvo type="min"/>
        <cfvo type="max"/>
        <color theme="5" tint="0.59999389629810485"/>
        <color rgb="FFC00000"/>
      </colorScale>
    </cfRule>
    <cfRule type="colorScale" priority="4571">
      <colorScale>
        <cfvo type="min"/>
        <cfvo type="max"/>
        <color theme="5" tint="0.39997558519241921"/>
        <color rgb="FFFF0000"/>
      </colorScale>
    </cfRule>
    <cfRule type="colorScale" priority="4570">
      <colorScale>
        <cfvo type="min"/>
        <cfvo type="max"/>
        <color theme="5" tint="0.59999389629810485"/>
        <color rgb="FFC00000"/>
      </colorScale>
    </cfRule>
    <cfRule type="colorScale" priority="4564">
      <colorScale>
        <cfvo type="min"/>
        <cfvo type="max"/>
        <color theme="5" tint="0.39997558519241921"/>
        <color rgb="FFFF0000"/>
      </colorScale>
    </cfRule>
    <cfRule type="colorScale" priority="4563">
      <colorScale>
        <cfvo type="min"/>
        <cfvo type="max"/>
        <color theme="5" tint="0.59999389629810485"/>
        <color rgb="FFC00000"/>
      </colorScale>
    </cfRule>
    <cfRule type="colorScale" priority="4543">
      <colorScale>
        <cfvo type="min"/>
        <cfvo type="max"/>
        <color theme="5" tint="0.39997558519241921"/>
        <color rgb="FFFF0000"/>
      </colorScale>
    </cfRule>
    <cfRule type="colorScale" priority="4542">
      <colorScale>
        <cfvo type="min"/>
        <cfvo type="max"/>
        <color theme="5" tint="0.59999389629810485"/>
        <color rgb="FFC00000"/>
      </colorScale>
    </cfRule>
    <cfRule type="colorScale" priority="4529">
      <colorScale>
        <cfvo type="min"/>
        <cfvo type="max"/>
        <color theme="5" tint="0.39997558519241921"/>
        <color rgb="FFFF0000"/>
      </colorScale>
    </cfRule>
    <cfRule type="colorScale" priority="4528">
      <colorScale>
        <cfvo type="min"/>
        <cfvo type="max"/>
        <color theme="5" tint="0.59999389629810485"/>
        <color rgb="FFC00000"/>
      </colorScale>
    </cfRule>
    <cfRule type="colorScale" priority="4522">
      <colorScale>
        <cfvo type="min"/>
        <cfvo type="max"/>
        <color theme="5" tint="0.39997558519241921"/>
        <color rgb="FFFF0000"/>
      </colorScale>
    </cfRule>
    <cfRule type="colorScale" priority="4521">
      <colorScale>
        <cfvo type="min"/>
        <cfvo type="max"/>
        <color theme="5" tint="0.59999389629810485"/>
        <color rgb="FFC00000"/>
      </colorScale>
    </cfRule>
    <cfRule type="colorScale" priority="4501">
      <colorScale>
        <cfvo type="min"/>
        <cfvo type="max"/>
        <color theme="5" tint="0.39997558519241921"/>
        <color rgb="FFFF0000"/>
      </colorScale>
    </cfRule>
    <cfRule type="colorScale" priority="4500">
      <colorScale>
        <cfvo type="min"/>
        <cfvo type="max"/>
        <color theme="5" tint="0.59999389629810485"/>
        <color rgb="FFC00000"/>
      </colorScale>
    </cfRule>
    <cfRule type="colorScale" priority="4466">
      <colorScale>
        <cfvo type="min"/>
        <cfvo type="max"/>
        <color theme="5" tint="0.39997558519241921"/>
        <color rgb="FFFF0000"/>
      </colorScale>
    </cfRule>
    <cfRule type="colorScale" priority="4465">
      <colorScale>
        <cfvo type="min"/>
        <cfvo type="max"/>
        <color theme="5" tint="0.59999389629810485"/>
        <color rgb="FFC00000"/>
      </colorScale>
    </cfRule>
    <cfRule type="colorScale" priority="5508">
      <colorScale>
        <cfvo type="min"/>
        <cfvo type="max"/>
        <color theme="5" tint="0.59999389629810485"/>
        <color rgb="FFC00000"/>
      </colorScale>
    </cfRule>
    <cfRule type="colorScale" priority="5502">
      <colorScale>
        <cfvo type="min"/>
        <cfvo type="max"/>
        <color theme="5" tint="0.39997558519241921"/>
        <color rgb="FFFF0000"/>
      </colorScale>
    </cfRule>
    <cfRule type="colorScale" priority="5501">
      <colorScale>
        <cfvo type="min"/>
        <cfvo type="max"/>
        <color theme="5" tint="0.59999389629810485"/>
        <color rgb="FFC00000"/>
      </colorScale>
    </cfRule>
    <cfRule type="colorScale" priority="5488">
      <colorScale>
        <cfvo type="min"/>
        <cfvo type="max"/>
        <color theme="5" tint="0.39997558519241921"/>
        <color rgb="FFFF0000"/>
      </colorScale>
    </cfRule>
    <cfRule type="colorScale" priority="5487">
      <colorScale>
        <cfvo type="min"/>
        <cfvo type="max"/>
        <color theme="5" tint="0.59999389629810485"/>
        <color rgb="FFC00000"/>
      </colorScale>
    </cfRule>
    <cfRule type="colorScale" priority="5481">
      <colorScale>
        <cfvo type="min"/>
        <cfvo type="max"/>
        <color theme="5" tint="0.39997558519241921"/>
        <color rgb="FFFF0000"/>
      </colorScale>
    </cfRule>
    <cfRule type="colorScale" priority="5480">
      <colorScale>
        <cfvo type="min"/>
        <cfvo type="max"/>
        <color theme="5" tint="0.59999389629810485"/>
        <color rgb="FFC00000"/>
      </colorScale>
    </cfRule>
    <cfRule type="colorScale" priority="5474">
      <colorScale>
        <cfvo type="min"/>
        <cfvo type="max"/>
        <color theme="5" tint="0.39997558519241921"/>
        <color rgb="FFFF0000"/>
      </colorScale>
    </cfRule>
    <cfRule type="colorScale" priority="5473">
      <colorScale>
        <cfvo type="min"/>
        <cfvo type="max"/>
        <color theme="5" tint="0.59999389629810485"/>
        <color rgb="FFC00000"/>
      </colorScale>
    </cfRule>
    <cfRule type="colorScale" priority="5467">
      <colorScale>
        <cfvo type="min"/>
        <cfvo type="max"/>
        <color theme="5" tint="0.39997558519241921"/>
        <color rgb="FFFF0000"/>
      </colorScale>
    </cfRule>
    <cfRule type="colorScale" priority="5466">
      <colorScale>
        <cfvo type="min"/>
        <cfvo type="max"/>
        <color theme="5" tint="0.59999389629810485"/>
        <color rgb="FFC00000"/>
      </colorScale>
    </cfRule>
    <cfRule type="colorScale" priority="5453">
      <colorScale>
        <cfvo type="min"/>
        <cfvo type="max"/>
        <color theme="5" tint="0.39997558519241921"/>
        <color rgb="FFFF0000"/>
      </colorScale>
    </cfRule>
    <cfRule type="colorScale" priority="5452">
      <colorScale>
        <cfvo type="min"/>
        <cfvo type="max"/>
        <color theme="5" tint="0.59999389629810485"/>
        <color rgb="FFC00000"/>
      </colorScale>
    </cfRule>
    <cfRule type="colorScale" priority="5439">
      <colorScale>
        <cfvo type="min"/>
        <cfvo type="max"/>
        <color theme="5" tint="0.39997558519241921"/>
        <color rgb="FFFF0000"/>
      </colorScale>
    </cfRule>
    <cfRule type="colorScale" priority="5438">
      <colorScale>
        <cfvo type="min"/>
        <cfvo type="max"/>
        <color theme="5" tint="0.59999389629810485"/>
        <color rgb="FFC00000"/>
      </colorScale>
    </cfRule>
    <cfRule type="colorScale" priority="5432">
      <colorScale>
        <cfvo type="min"/>
        <cfvo type="max"/>
        <color theme="5" tint="0.39997558519241921"/>
        <color rgb="FFFF0000"/>
      </colorScale>
    </cfRule>
    <cfRule type="colorScale" priority="5431">
      <colorScale>
        <cfvo type="min"/>
        <cfvo type="max"/>
        <color theme="5" tint="0.59999389629810485"/>
        <color rgb="FFC00000"/>
      </colorScale>
    </cfRule>
    <cfRule type="colorScale" priority="5425">
      <colorScale>
        <cfvo type="min"/>
        <cfvo type="max"/>
        <color theme="5" tint="0.39997558519241921"/>
        <color rgb="FFFF0000"/>
      </colorScale>
    </cfRule>
    <cfRule type="colorScale" priority="5005">
      <colorScale>
        <cfvo type="min"/>
        <cfvo type="max"/>
        <color theme="5" tint="0.39997558519241921"/>
        <color rgb="FFFF0000"/>
      </colorScale>
    </cfRule>
    <cfRule type="colorScale" priority="5424">
      <colorScale>
        <cfvo type="min"/>
        <cfvo type="max"/>
        <color theme="5" tint="0.59999389629810485"/>
        <color rgb="FFC00000"/>
      </colorScale>
    </cfRule>
    <cfRule type="colorScale" priority="5418">
      <colorScale>
        <cfvo type="min"/>
        <cfvo type="max"/>
        <color theme="5" tint="0.39997558519241921"/>
        <color rgb="FFFF0000"/>
      </colorScale>
    </cfRule>
    <cfRule type="colorScale" priority="5417">
      <colorScale>
        <cfvo type="min"/>
        <cfvo type="max"/>
        <color theme="5" tint="0.59999389629810485"/>
        <color rgb="FFC00000"/>
      </colorScale>
    </cfRule>
    <cfRule type="colorScale" priority="5397">
      <colorScale>
        <cfvo type="min"/>
        <cfvo type="max"/>
        <color theme="5" tint="0.39997558519241921"/>
        <color rgb="FFFF0000"/>
      </colorScale>
    </cfRule>
    <cfRule type="colorScale" priority="5396">
      <colorScale>
        <cfvo type="min"/>
        <cfvo type="max"/>
        <color theme="5" tint="0.59999389629810485"/>
        <color rgb="FFC00000"/>
      </colorScale>
    </cfRule>
    <cfRule type="colorScale" priority="5390">
      <colorScale>
        <cfvo type="min"/>
        <cfvo type="max"/>
        <color theme="5" tint="0.39997558519241921"/>
        <color rgb="FFFF0000"/>
      </colorScale>
    </cfRule>
    <cfRule type="colorScale" priority="5389">
      <colorScale>
        <cfvo type="min"/>
        <cfvo type="max"/>
        <color theme="5" tint="0.59999389629810485"/>
        <color rgb="FFC00000"/>
      </colorScale>
    </cfRule>
    <cfRule type="colorScale" priority="5383">
      <colorScale>
        <cfvo type="min"/>
        <cfvo type="max"/>
        <color theme="5" tint="0.39997558519241921"/>
        <color rgb="FFFF0000"/>
      </colorScale>
    </cfRule>
    <cfRule type="colorScale" priority="5382">
      <colorScale>
        <cfvo type="min"/>
        <cfvo type="max"/>
        <color theme="5" tint="0.59999389629810485"/>
        <color rgb="FFC00000"/>
      </colorScale>
    </cfRule>
    <cfRule type="colorScale" priority="5376">
      <colorScale>
        <cfvo type="min"/>
        <cfvo type="max"/>
        <color theme="5" tint="0.39997558519241921"/>
        <color rgb="FFFF0000"/>
      </colorScale>
    </cfRule>
    <cfRule type="colorScale" priority="5375">
      <colorScale>
        <cfvo type="min"/>
        <cfvo type="max"/>
        <color theme="5" tint="0.59999389629810485"/>
        <color rgb="FFC00000"/>
      </colorScale>
    </cfRule>
    <cfRule type="colorScale" priority="5362">
      <colorScale>
        <cfvo type="min"/>
        <cfvo type="max"/>
        <color theme="5" tint="0.39997558519241921"/>
        <color rgb="FFFF0000"/>
      </colorScale>
    </cfRule>
    <cfRule type="colorScale" priority="5361">
      <colorScale>
        <cfvo type="min"/>
        <cfvo type="max"/>
        <color theme="5" tint="0.59999389629810485"/>
        <color rgb="FFC00000"/>
      </colorScale>
    </cfRule>
    <cfRule type="colorScale" priority="5355">
      <colorScale>
        <cfvo type="min"/>
        <cfvo type="max"/>
        <color theme="5" tint="0.39997558519241921"/>
        <color rgb="FFFF0000"/>
      </colorScale>
    </cfRule>
    <cfRule type="colorScale" priority="5551">
      <colorScale>
        <cfvo type="min"/>
        <cfvo type="max"/>
        <color theme="5" tint="0.39997558519241921"/>
        <color rgb="FFFF0000"/>
      </colorScale>
    </cfRule>
    <cfRule type="colorScale" priority="5354">
      <colorScale>
        <cfvo type="min"/>
        <cfvo type="max"/>
        <color theme="5" tint="0.59999389629810485"/>
        <color rgb="FFC00000"/>
      </colorScale>
    </cfRule>
    <cfRule type="colorScale" priority="5348">
      <colorScale>
        <cfvo type="min"/>
        <cfvo type="max"/>
        <color theme="5" tint="0.39997558519241921"/>
        <color rgb="FFFF0000"/>
      </colorScale>
    </cfRule>
    <cfRule type="colorScale" priority="5347">
      <colorScale>
        <cfvo type="min"/>
        <cfvo type="max"/>
        <color theme="5" tint="0.59999389629810485"/>
        <color rgb="FFC00000"/>
      </colorScale>
    </cfRule>
    <cfRule type="colorScale" priority="5004">
      <colorScale>
        <cfvo type="min"/>
        <cfvo type="max"/>
        <color theme="5" tint="0.59999389629810485"/>
        <color rgb="FFC00000"/>
      </colorScale>
    </cfRule>
    <cfRule type="colorScale" priority="5334">
      <colorScale>
        <cfvo type="min"/>
        <cfvo type="max"/>
        <color theme="5" tint="0.39997558519241921"/>
        <color rgb="FFFF0000"/>
      </colorScale>
    </cfRule>
    <cfRule type="colorScale" priority="5333">
      <colorScale>
        <cfvo type="min"/>
        <cfvo type="max"/>
        <color theme="5" tint="0.59999389629810485"/>
        <color rgb="FFC00000"/>
      </colorScale>
    </cfRule>
    <cfRule type="colorScale" priority="5327">
      <colorScale>
        <cfvo type="min"/>
        <cfvo type="max"/>
        <color theme="5" tint="0.39997558519241921"/>
        <color rgb="FFFF0000"/>
      </colorScale>
    </cfRule>
    <cfRule type="colorScale" priority="5326">
      <colorScale>
        <cfvo type="min"/>
        <cfvo type="max"/>
        <color theme="5" tint="0.59999389629810485"/>
        <color rgb="FFC00000"/>
      </colorScale>
    </cfRule>
    <cfRule type="colorScale" priority="5320">
      <colorScale>
        <cfvo type="min"/>
        <cfvo type="max"/>
        <color theme="5" tint="0.39997558519241921"/>
        <color rgb="FFFF0000"/>
      </colorScale>
    </cfRule>
    <cfRule type="colorScale" priority="5319">
      <colorScale>
        <cfvo type="min"/>
        <cfvo type="max"/>
        <color theme="5" tint="0.59999389629810485"/>
        <color rgb="FFC00000"/>
      </colorScale>
    </cfRule>
    <cfRule type="colorScale" priority="5313">
      <colorScale>
        <cfvo type="min"/>
        <cfvo type="max"/>
        <color theme="5" tint="0.39997558519241921"/>
        <color rgb="FFFF0000"/>
      </colorScale>
    </cfRule>
    <cfRule type="colorScale" priority="5312">
      <colorScale>
        <cfvo type="min"/>
        <cfvo type="max"/>
        <color theme="5" tint="0.59999389629810485"/>
        <color rgb="FFC00000"/>
      </colorScale>
    </cfRule>
    <cfRule type="colorScale" priority="5550">
      <colorScale>
        <cfvo type="min"/>
        <cfvo type="max"/>
        <color theme="5" tint="0.59999389629810485"/>
        <color rgb="FFC00000"/>
      </colorScale>
    </cfRule>
    <cfRule type="colorScale" priority="5299">
      <colorScale>
        <cfvo type="min"/>
        <cfvo type="max"/>
        <color theme="5" tint="0.39997558519241921"/>
        <color rgb="FFFF0000"/>
      </colorScale>
    </cfRule>
    <cfRule type="colorScale" priority="5298">
      <colorScale>
        <cfvo type="min"/>
        <cfvo type="max"/>
        <color theme="5" tint="0.59999389629810485"/>
        <color rgb="FFC00000"/>
      </colorScale>
    </cfRule>
    <cfRule type="colorScale" priority="5285">
      <colorScale>
        <cfvo type="min"/>
        <cfvo type="max"/>
        <color theme="5" tint="0.39997558519241921"/>
        <color rgb="FFFF0000"/>
      </colorScale>
    </cfRule>
    <cfRule type="colorScale" priority="5284">
      <colorScale>
        <cfvo type="min"/>
        <cfvo type="max"/>
        <color theme="5" tint="0.59999389629810485"/>
        <color rgb="FFC00000"/>
      </colorScale>
    </cfRule>
    <cfRule type="colorScale" priority="5278">
      <colorScale>
        <cfvo type="min"/>
        <cfvo type="max"/>
        <color theme="5" tint="0.39997558519241921"/>
        <color rgb="FFFF0000"/>
      </colorScale>
    </cfRule>
    <cfRule type="colorScale" priority="5277">
      <colorScale>
        <cfvo type="min"/>
        <cfvo type="max"/>
        <color theme="5" tint="0.59999389629810485"/>
        <color rgb="FFC00000"/>
      </colorScale>
    </cfRule>
    <cfRule type="colorScale" priority="4956">
      <colorScale>
        <cfvo type="min"/>
        <cfvo type="max"/>
        <color theme="5" tint="0.39997558519241921"/>
        <color rgb="FFFF0000"/>
      </colorScale>
    </cfRule>
    <cfRule type="colorScale" priority="4998">
      <colorScale>
        <cfvo type="min"/>
        <cfvo type="max"/>
        <color theme="5" tint="0.39997558519241921"/>
        <color rgb="FFFF0000"/>
      </colorScale>
    </cfRule>
    <cfRule type="colorScale" priority="5271">
      <colorScale>
        <cfvo type="min"/>
        <cfvo type="max"/>
        <color theme="5" tint="0.39997558519241921"/>
        <color rgb="FFFF0000"/>
      </colorScale>
    </cfRule>
    <cfRule type="colorScale" priority="5270">
      <colorScale>
        <cfvo type="min"/>
        <cfvo type="max"/>
        <color theme="5" tint="0.59999389629810485"/>
        <color rgb="FFC00000"/>
      </colorScale>
    </cfRule>
    <cfRule type="colorScale" priority="5264">
      <colorScale>
        <cfvo type="min"/>
        <cfvo type="max"/>
        <color theme="5" tint="0.39997558519241921"/>
        <color rgb="FFFF0000"/>
      </colorScale>
    </cfRule>
    <cfRule type="colorScale" priority="5263">
      <colorScale>
        <cfvo type="min"/>
        <cfvo type="max"/>
        <color theme="5" tint="0.59999389629810485"/>
        <color rgb="FFC00000"/>
      </colorScale>
    </cfRule>
    <cfRule type="colorScale" priority="5243">
      <colorScale>
        <cfvo type="min"/>
        <cfvo type="max"/>
        <color theme="5" tint="0.39997558519241921"/>
        <color rgb="FFFF0000"/>
      </colorScale>
    </cfRule>
    <cfRule type="colorScale" priority="5242">
      <colorScale>
        <cfvo type="min"/>
        <cfvo type="max"/>
        <color theme="5" tint="0.59999389629810485"/>
        <color rgb="FFC00000"/>
      </colorScale>
    </cfRule>
    <cfRule type="colorScale" priority="5236">
      <colorScale>
        <cfvo type="min"/>
        <cfvo type="max"/>
        <color theme="5" tint="0.39997558519241921"/>
        <color rgb="FFFF0000"/>
      </colorScale>
    </cfRule>
    <cfRule type="colorScale" priority="5235">
      <colorScale>
        <cfvo type="min"/>
        <cfvo type="max"/>
        <color theme="5" tint="0.59999389629810485"/>
        <color rgb="FFC00000"/>
      </colorScale>
    </cfRule>
    <cfRule type="colorScale" priority="5229">
      <colorScale>
        <cfvo type="min"/>
        <cfvo type="max"/>
        <color theme="5" tint="0.39997558519241921"/>
        <color rgb="FFFF0000"/>
      </colorScale>
    </cfRule>
    <cfRule type="colorScale" priority="5228">
      <colorScale>
        <cfvo type="min"/>
        <cfvo type="max"/>
        <color theme="5" tint="0.59999389629810485"/>
        <color rgb="FFC00000"/>
      </colorScale>
    </cfRule>
    <cfRule type="colorScale" priority="5215">
      <colorScale>
        <cfvo type="min"/>
        <cfvo type="max"/>
        <color theme="5" tint="0.39997558519241921"/>
        <color rgb="FFFF0000"/>
      </colorScale>
    </cfRule>
    <cfRule type="colorScale" priority="5214">
      <colorScale>
        <cfvo type="min"/>
        <cfvo type="max"/>
        <color theme="5" tint="0.59999389629810485"/>
        <color rgb="FFC00000"/>
      </colorScale>
    </cfRule>
  </conditionalFormatting>
  <conditionalFormatting sqref="S65">
    <cfRule type="colorScale" priority="5544">
      <colorScale>
        <cfvo type="min"/>
        <cfvo type="max"/>
        <color theme="5" tint="0.39997558519241921"/>
        <color rgb="FFFF0000"/>
      </colorScale>
    </cfRule>
    <cfRule type="colorScale" priority="5775">
      <colorScale>
        <cfvo type="min"/>
        <cfvo type="max"/>
        <color theme="5" tint="0.39997558519241921"/>
        <color rgb="FFFF0000"/>
      </colorScale>
    </cfRule>
    <cfRule type="colorScale" priority="5690">
      <colorScale>
        <cfvo type="min"/>
        <cfvo type="max"/>
        <color theme="5" tint="0.59999389629810485"/>
        <color rgb="FFC00000"/>
      </colorScale>
    </cfRule>
    <cfRule type="colorScale" priority="5774">
      <colorScale>
        <cfvo type="min"/>
        <cfvo type="max"/>
        <color theme="5" tint="0.59999389629810485"/>
        <color rgb="FFC00000"/>
      </colorScale>
    </cfRule>
    <cfRule type="colorScale" priority="5691">
      <colorScale>
        <cfvo type="min"/>
        <cfvo type="max"/>
        <color theme="5" tint="0.39997558519241921"/>
        <color rgb="FFFF0000"/>
      </colorScale>
    </cfRule>
    <cfRule type="colorScale" priority="6082">
      <colorScale>
        <cfvo type="min"/>
        <cfvo type="max"/>
        <color theme="5" tint="0.59999389629810485"/>
        <color rgb="FFC00000"/>
      </colorScale>
    </cfRule>
    <cfRule type="colorScale" priority="5543">
      <colorScale>
        <cfvo type="min"/>
        <cfvo type="max"/>
        <color theme="5" tint="0.59999389629810485"/>
        <color rgb="FFC00000"/>
      </colorScale>
    </cfRule>
    <cfRule type="colorScale" priority="6083">
      <colorScale>
        <cfvo type="min"/>
        <cfvo type="max"/>
        <color theme="5" tint="0.39997558519241921"/>
        <color rgb="FFFF0000"/>
      </colorScale>
    </cfRule>
  </conditionalFormatting>
  <conditionalFormatting sqref="S66">
    <cfRule type="colorScale" priority="6152">
      <colorScale>
        <cfvo type="min"/>
        <cfvo type="max"/>
        <color theme="5" tint="0.59999389629810485"/>
        <color rgb="FFC00000"/>
      </colorScale>
    </cfRule>
    <cfRule type="colorScale" priority="5614">
      <colorScale>
        <cfvo type="min"/>
        <cfvo type="max"/>
        <color theme="5" tint="0.39997558519241921"/>
        <color rgb="FFFF0000"/>
      </colorScale>
    </cfRule>
    <cfRule type="colorScale" priority="6481">
      <colorScale>
        <cfvo type="min"/>
        <cfvo type="max"/>
        <color theme="5" tint="0.59999389629810485"/>
        <color rgb="FFC00000"/>
      </colorScale>
    </cfRule>
    <cfRule type="colorScale" priority="5683">
      <colorScale>
        <cfvo type="min"/>
        <cfvo type="max"/>
        <color theme="5" tint="0.59999389629810485"/>
        <color rgb="FFC00000"/>
      </colorScale>
    </cfRule>
    <cfRule type="colorScale" priority="5537">
      <colorScale>
        <cfvo type="min"/>
        <cfvo type="max"/>
        <color theme="5" tint="0.39997558519241921"/>
        <color rgb="FFFF0000"/>
      </colorScale>
    </cfRule>
    <cfRule type="colorScale" priority="5684">
      <colorScale>
        <cfvo type="min"/>
        <cfvo type="max"/>
        <color theme="5" tint="0.39997558519241921"/>
        <color rgb="FFFF0000"/>
      </colorScale>
    </cfRule>
    <cfRule type="colorScale" priority="6482">
      <colorScale>
        <cfvo type="min"/>
        <cfvo type="max"/>
        <color theme="5" tint="0.39997558519241921"/>
        <color rgb="FFFF0000"/>
      </colorScale>
    </cfRule>
    <cfRule type="colorScale" priority="5572">
      <colorScale>
        <cfvo type="min"/>
        <cfvo type="max"/>
        <color theme="5" tint="0.39997558519241921"/>
        <color rgb="FFFF0000"/>
      </colorScale>
    </cfRule>
    <cfRule type="colorScale" priority="6194">
      <colorScale>
        <cfvo type="min"/>
        <cfvo type="max"/>
        <color theme="5" tint="0.59999389629810485"/>
        <color rgb="FFC00000"/>
      </colorScale>
    </cfRule>
    <cfRule type="colorScale" priority="5571">
      <colorScale>
        <cfvo type="min"/>
        <cfvo type="max"/>
        <color theme="5" tint="0.59999389629810485"/>
        <color rgb="FFC00000"/>
      </colorScale>
    </cfRule>
    <cfRule type="colorScale" priority="5613">
      <colorScale>
        <cfvo type="min"/>
        <cfvo type="max"/>
        <color theme="5" tint="0.59999389629810485"/>
        <color rgb="FFC00000"/>
      </colorScale>
    </cfRule>
    <cfRule type="colorScale" priority="5991">
      <colorScale>
        <cfvo type="min"/>
        <cfvo type="max"/>
        <color theme="5" tint="0.59999389629810485"/>
        <color rgb="FFC00000"/>
      </colorScale>
    </cfRule>
    <cfRule type="colorScale" priority="5536">
      <colorScale>
        <cfvo type="min"/>
        <cfvo type="max"/>
        <color theme="5" tint="0.59999389629810485"/>
        <color rgb="FFC00000"/>
      </colorScale>
    </cfRule>
    <cfRule type="colorScale" priority="6153">
      <colorScale>
        <cfvo type="min"/>
        <cfvo type="max"/>
        <color theme="5" tint="0.39997558519241921"/>
        <color rgb="FFFF0000"/>
      </colorScale>
    </cfRule>
    <cfRule type="colorScale" priority="5642">
      <colorScale>
        <cfvo type="min"/>
        <cfvo type="max"/>
        <color theme="5" tint="0.39997558519241921"/>
        <color rgb="FFFF0000"/>
      </colorScale>
    </cfRule>
    <cfRule type="colorScale" priority="6313">
      <colorScale>
        <cfvo type="min"/>
        <cfvo type="max"/>
        <color theme="5" tint="0.59999389629810485"/>
        <color rgb="FFC00000"/>
      </colorScale>
    </cfRule>
    <cfRule type="colorScale" priority="5768">
      <colorScale>
        <cfvo type="min"/>
        <cfvo type="max"/>
        <color theme="5" tint="0.39997558519241921"/>
        <color rgb="FFFF0000"/>
      </colorScale>
    </cfRule>
    <cfRule type="colorScale" priority="5844">
      <colorScale>
        <cfvo type="min"/>
        <cfvo type="max"/>
        <color theme="5" tint="0.59999389629810485"/>
        <color rgb="FFC00000"/>
      </colorScale>
    </cfRule>
    <cfRule type="colorScale" priority="6314">
      <colorScale>
        <cfvo type="min"/>
        <cfvo type="max"/>
        <color theme="5" tint="0.39997558519241921"/>
        <color rgb="FFFF0000"/>
      </colorScale>
    </cfRule>
    <cfRule type="colorScale" priority="5845">
      <colorScale>
        <cfvo type="min"/>
        <cfvo type="max"/>
        <color theme="5" tint="0.39997558519241921"/>
        <color rgb="FFFF0000"/>
      </colorScale>
    </cfRule>
    <cfRule type="colorScale" priority="5992">
      <colorScale>
        <cfvo type="min"/>
        <cfvo type="max"/>
        <color theme="5" tint="0.39997558519241921"/>
        <color rgb="FFFF0000"/>
      </colorScale>
    </cfRule>
    <cfRule type="colorScale" priority="5767">
      <colorScale>
        <cfvo type="min"/>
        <cfvo type="max"/>
        <color theme="5" tint="0.59999389629810485"/>
        <color rgb="FFC00000"/>
      </colorScale>
    </cfRule>
    <cfRule type="colorScale" priority="6076">
      <colorScale>
        <cfvo type="min"/>
        <cfvo type="max"/>
        <color theme="5" tint="0.39997558519241921"/>
        <color rgb="FFFF0000"/>
      </colorScale>
    </cfRule>
    <cfRule type="colorScale" priority="5914">
      <colorScale>
        <cfvo type="min"/>
        <cfvo type="max"/>
        <color theme="5" tint="0.59999389629810485"/>
        <color rgb="FFC00000"/>
      </colorScale>
    </cfRule>
    <cfRule type="colorScale" priority="6075">
      <colorScale>
        <cfvo type="min"/>
        <cfvo type="max"/>
        <color theme="5" tint="0.59999389629810485"/>
        <color rgb="FFC00000"/>
      </colorScale>
    </cfRule>
    <cfRule type="colorScale" priority="5915">
      <colorScale>
        <cfvo type="min"/>
        <cfvo type="max"/>
        <color theme="5" tint="0.39997558519241921"/>
        <color rgb="FFFF0000"/>
      </colorScale>
    </cfRule>
    <cfRule type="colorScale" priority="6195">
      <colorScale>
        <cfvo type="min"/>
        <cfvo type="max"/>
        <color theme="5" tint="0.39997558519241921"/>
        <color rgb="FFFF0000"/>
      </colorScale>
    </cfRule>
    <cfRule type="colorScale" priority="5641">
      <colorScale>
        <cfvo type="min"/>
        <cfvo type="max"/>
        <color theme="5" tint="0.59999389629810485"/>
        <color rgb="FFC00000"/>
      </colorScale>
    </cfRule>
  </conditionalFormatting>
  <conditionalFormatting sqref="S67">
    <cfRule type="colorScale" priority="6117">
      <colorScale>
        <cfvo type="min"/>
        <cfvo type="max"/>
        <color theme="5" tint="0.59999389629810485"/>
        <color rgb="FFC00000"/>
      </colorScale>
    </cfRule>
    <cfRule type="colorScale" priority="6475">
      <colorScale>
        <cfvo type="min"/>
        <cfvo type="max"/>
        <color theme="5" tint="0.39997558519241921"/>
        <color rgb="FFFF0000"/>
      </colorScale>
    </cfRule>
    <cfRule type="colorScale" priority="6230">
      <colorScale>
        <cfvo type="min"/>
        <cfvo type="max"/>
        <color theme="5" tint="0.39997558519241921"/>
        <color rgb="FFFF0000"/>
      </colorScale>
    </cfRule>
    <cfRule type="colorScale" priority="6474">
      <colorScale>
        <cfvo type="min"/>
        <cfvo type="max"/>
        <color theme="5" tint="0.59999389629810485"/>
        <color rgb="FFC00000"/>
      </colorScale>
    </cfRule>
    <cfRule type="colorScale" priority="5949">
      <colorScale>
        <cfvo type="min"/>
        <cfvo type="max"/>
        <color theme="5" tint="0.59999389629810485"/>
        <color rgb="FFC00000"/>
      </colorScale>
    </cfRule>
    <cfRule type="colorScale" priority="6118">
      <colorScale>
        <cfvo type="min"/>
        <cfvo type="max"/>
        <color theme="5" tint="0.39997558519241921"/>
        <color rgb="FFFF0000"/>
      </colorScale>
    </cfRule>
    <cfRule type="colorScale" priority="5950">
      <colorScale>
        <cfvo type="min"/>
        <cfvo type="max"/>
        <color theme="5" tint="0.39997558519241921"/>
        <color rgb="FFFF0000"/>
      </colorScale>
    </cfRule>
    <cfRule type="colorScale" priority="5761">
      <colorScale>
        <cfvo type="min"/>
        <cfvo type="max"/>
        <color theme="5" tint="0.39997558519241921"/>
        <color rgb="FFFF0000"/>
      </colorScale>
    </cfRule>
    <cfRule type="colorScale" priority="6307">
      <colorScale>
        <cfvo type="min"/>
        <cfvo type="max"/>
        <color theme="5" tint="0.39997558519241921"/>
        <color rgb="FFFF0000"/>
      </colorScale>
    </cfRule>
    <cfRule type="colorScale" priority="5760">
      <colorScale>
        <cfvo type="min"/>
        <cfvo type="max"/>
        <color theme="5" tint="0.59999389629810485"/>
        <color rgb="FFC00000"/>
      </colorScale>
    </cfRule>
    <cfRule type="colorScale" priority="5838">
      <colorScale>
        <cfvo type="min"/>
        <cfvo type="max"/>
        <color theme="5" tint="0.39997558519241921"/>
        <color rgb="FFFF0000"/>
      </colorScale>
    </cfRule>
    <cfRule type="colorScale" priority="6229">
      <colorScale>
        <cfvo type="min"/>
        <cfvo type="max"/>
        <color theme="5" tint="0.59999389629810485"/>
        <color rgb="FFC00000"/>
      </colorScale>
    </cfRule>
    <cfRule type="colorScale" priority="5837">
      <colorScale>
        <cfvo type="min"/>
        <cfvo type="max"/>
        <color theme="5" tint="0.59999389629810485"/>
        <color rgb="FFC00000"/>
      </colorScale>
    </cfRule>
    <cfRule type="colorScale" priority="6096">
      <colorScale>
        <cfvo type="min"/>
        <cfvo type="max"/>
        <color theme="5" tint="0.59999389629810485"/>
        <color rgb="FFC00000"/>
      </colorScale>
    </cfRule>
    <cfRule type="colorScale" priority="5564">
      <colorScale>
        <cfvo type="min"/>
        <cfvo type="max"/>
        <color theme="5" tint="0.59999389629810485"/>
        <color rgb="FFC00000"/>
      </colorScale>
    </cfRule>
    <cfRule type="colorScale" priority="5634">
      <colorScale>
        <cfvo type="min"/>
        <cfvo type="max"/>
        <color theme="5" tint="0.59999389629810485"/>
        <color rgb="FFC00000"/>
      </colorScale>
    </cfRule>
    <cfRule type="colorScale" priority="6426">
      <colorScale>
        <cfvo type="min"/>
        <cfvo type="max"/>
        <color theme="5" tint="0.39997558519241921"/>
        <color rgb="FFFF0000"/>
      </colorScale>
    </cfRule>
    <cfRule type="colorScale" priority="5593">
      <colorScale>
        <cfvo type="min"/>
        <cfvo type="max"/>
        <color theme="5" tint="0.39997558519241921"/>
        <color rgb="FFFF0000"/>
      </colorScale>
    </cfRule>
    <cfRule type="colorScale" priority="6097">
      <colorScale>
        <cfvo type="min"/>
        <cfvo type="max"/>
        <color theme="5" tint="0.39997558519241921"/>
        <color rgb="FFFF0000"/>
      </colorScale>
    </cfRule>
    <cfRule type="colorScale" priority="5739">
      <colorScale>
        <cfvo type="min"/>
        <cfvo type="max"/>
        <color theme="5" tint="0.59999389629810485"/>
        <color rgb="FFC00000"/>
      </colorScale>
    </cfRule>
    <cfRule type="colorScale" priority="6279">
      <colorScale>
        <cfvo type="min"/>
        <cfvo type="max"/>
        <color theme="5" tint="0.39997558519241921"/>
        <color rgb="FFFF0000"/>
      </colorScale>
    </cfRule>
    <cfRule type="colorScale" priority="6145">
      <colorScale>
        <cfvo type="min"/>
        <cfvo type="max"/>
        <color theme="5" tint="0.59999389629810485"/>
        <color rgb="FFC00000"/>
      </colorScale>
    </cfRule>
    <cfRule type="colorScale" priority="6278">
      <colorScale>
        <cfvo type="min"/>
        <cfvo type="max"/>
        <color theme="5" tint="0.59999389629810485"/>
        <color rgb="FFC00000"/>
      </colorScale>
    </cfRule>
    <cfRule type="colorScale" priority="5592">
      <colorScale>
        <cfvo type="min"/>
        <cfvo type="max"/>
        <color theme="5" tint="0.59999389629810485"/>
        <color rgb="FFC00000"/>
      </colorScale>
    </cfRule>
    <cfRule type="colorScale" priority="6425">
      <colorScale>
        <cfvo type="min"/>
        <cfvo type="max"/>
        <color theme="5" tint="0.59999389629810485"/>
        <color rgb="FFC00000"/>
      </colorScale>
    </cfRule>
    <cfRule type="colorScale" priority="6041">
      <colorScale>
        <cfvo type="min"/>
        <cfvo type="max"/>
        <color theme="5" tint="0.39997558519241921"/>
        <color rgb="FFFF0000"/>
      </colorScale>
    </cfRule>
    <cfRule type="colorScale" priority="6027">
      <colorScale>
        <cfvo type="min"/>
        <cfvo type="max"/>
        <color theme="5" tint="0.39997558519241921"/>
        <color rgb="FFFF0000"/>
      </colorScale>
    </cfRule>
    <cfRule type="colorScale" priority="6146">
      <colorScale>
        <cfvo type="min"/>
        <cfvo type="max"/>
        <color theme="5" tint="0.39997558519241921"/>
        <color rgb="FFFF0000"/>
      </colorScale>
    </cfRule>
    <cfRule type="colorScale" priority="5607">
      <colorScale>
        <cfvo type="min"/>
        <cfvo type="max"/>
        <color theme="5" tint="0.39997558519241921"/>
        <color rgb="FFFF0000"/>
      </colorScale>
    </cfRule>
    <cfRule type="colorScale" priority="6040">
      <colorScale>
        <cfvo type="min"/>
        <cfvo type="max"/>
        <color theme="5" tint="0.59999389629810485"/>
        <color rgb="FFC00000"/>
      </colorScale>
    </cfRule>
    <cfRule type="colorScale" priority="5676">
      <colorScale>
        <cfvo type="min"/>
        <cfvo type="max"/>
        <color theme="5" tint="0.59999389629810485"/>
        <color rgb="FFC00000"/>
      </colorScale>
    </cfRule>
    <cfRule type="colorScale" priority="5530">
      <colorScale>
        <cfvo type="min"/>
        <cfvo type="max"/>
        <color theme="5" tint="0.39997558519241921"/>
        <color rgb="FFFF0000"/>
      </colorScale>
    </cfRule>
    <cfRule type="colorScale" priority="6026">
      <colorScale>
        <cfvo type="min"/>
        <cfvo type="max"/>
        <color theme="5" tint="0.59999389629810485"/>
        <color rgb="FFC00000"/>
      </colorScale>
    </cfRule>
    <cfRule type="colorScale" priority="5740">
      <colorScale>
        <cfvo type="min"/>
        <cfvo type="max"/>
        <color theme="5" tint="0.39997558519241921"/>
        <color rgb="FFFF0000"/>
      </colorScale>
    </cfRule>
    <cfRule type="colorScale" priority="5880">
      <colorScale>
        <cfvo type="min"/>
        <cfvo type="max"/>
        <color theme="5" tint="0.39997558519241921"/>
        <color rgb="FFFF0000"/>
      </colorScale>
    </cfRule>
    <cfRule type="colorScale" priority="6706">
      <colorScale>
        <cfvo type="min"/>
        <cfvo type="max"/>
        <color theme="5" tint="0.39997558519241921"/>
        <color rgb="FFFF0000"/>
      </colorScale>
    </cfRule>
    <cfRule type="colorScale" priority="7013">
      <colorScale>
        <cfvo type="min"/>
        <cfvo type="max"/>
        <color theme="5" tint="0.59999389629810485"/>
        <color rgb="FFC00000"/>
      </colorScale>
    </cfRule>
    <cfRule type="colorScale" priority="6131">
      <colorScale>
        <cfvo type="min"/>
        <cfvo type="max"/>
        <color theme="5" tint="0.59999389629810485"/>
        <color rgb="FFC00000"/>
      </colorScale>
    </cfRule>
    <cfRule type="colorScale" priority="5788">
      <colorScale>
        <cfvo type="min"/>
        <cfvo type="max"/>
        <color theme="5" tint="0.59999389629810485"/>
        <color rgb="FFC00000"/>
      </colorScale>
    </cfRule>
    <cfRule type="colorScale" priority="5879">
      <colorScale>
        <cfvo type="min"/>
        <cfvo type="max"/>
        <color theme="5" tint="0.59999389629810485"/>
        <color rgb="FFC00000"/>
      </colorScale>
    </cfRule>
    <cfRule type="colorScale" priority="6362">
      <colorScale>
        <cfvo type="min"/>
        <cfvo type="max"/>
        <color theme="5" tint="0.59999389629810485"/>
        <color rgb="FFC00000"/>
      </colorScale>
    </cfRule>
    <cfRule type="colorScale" priority="6348">
      <colorScale>
        <cfvo type="min"/>
        <cfvo type="max"/>
        <color theme="5" tint="0.59999389629810485"/>
        <color rgb="FFC00000"/>
      </colorScale>
    </cfRule>
    <cfRule type="colorScale" priority="5635">
      <colorScale>
        <cfvo type="min"/>
        <cfvo type="max"/>
        <color theme="5" tint="0.39997558519241921"/>
        <color rgb="FFFF0000"/>
      </colorScale>
    </cfRule>
    <cfRule type="colorScale" priority="6397">
      <colorScale>
        <cfvo type="min"/>
        <cfvo type="max"/>
        <color theme="5" tint="0.59999389629810485"/>
        <color rgb="FFC00000"/>
      </colorScale>
    </cfRule>
    <cfRule type="colorScale" priority="6132">
      <colorScale>
        <cfvo type="min"/>
        <cfvo type="max"/>
        <color theme="5" tint="0.39997558519241921"/>
        <color rgb="FFFF0000"/>
      </colorScale>
    </cfRule>
    <cfRule type="colorScale" priority="6251">
      <colorScale>
        <cfvo type="min"/>
        <cfvo type="max"/>
        <color theme="5" tint="0.39997558519241921"/>
        <color rgb="FFFF0000"/>
      </colorScale>
    </cfRule>
    <cfRule type="colorScale" priority="5704">
      <colorScale>
        <cfvo type="min"/>
        <cfvo type="max"/>
        <color theme="5" tint="0.59999389629810485"/>
        <color rgb="FFC00000"/>
      </colorScale>
    </cfRule>
    <cfRule type="colorScale" priority="6363">
      <colorScale>
        <cfvo type="min"/>
        <cfvo type="max"/>
        <color theme="5" tint="0.39997558519241921"/>
        <color rgb="FFFF0000"/>
      </colorScale>
    </cfRule>
    <cfRule type="colorScale" priority="5963">
      <colorScale>
        <cfvo type="min"/>
        <cfvo type="max"/>
        <color theme="5" tint="0.59999389629810485"/>
        <color rgb="FFC00000"/>
      </colorScale>
    </cfRule>
    <cfRule type="colorScale" priority="7014">
      <colorScale>
        <cfvo type="min"/>
        <cfvo type="max"/>
        <color theme="5" tint="0.39997558519241921"/>
        <color rgb="FFFF0000"/>
      </colorScale>
    </cfRule>
    <cfRule type="colorScale" priority="5907">
      <colorScale>
        <cfvo type="min"/>
        <cfvo type="max"/>
        <color theme="5" tint="0.59999389629810485"/>
        <color rgb="FFC00000"/>
      </colorScale>
    </cfRule>
    <cfRule type="colorScale" priority="5809">
      <colorScale>
        <cfvo type="min"/>
        <cfvo type="max"/>
        <color theme="5" tint="0.59999389629810485"/>
        <color rgb="FFC00000"/>
      </colorScale>
    </cfRule>
    <cfRule type="colorScale" priority="6306">
      <colorScale>
        <cfvo type="min"/>
        <cfvo type="max"/>
        <color theme="5" tint="0.59999389629810485"/>
        <color rgb="FFC00000"/>
      </colorScale>
    </cfRule>
    <cfRule type="colorScale" priority="6349">
      <colorScale>
        <cfvo type="min"/>
        <cfvo type="max"/>
        <color theme="5" tint="0.39997558519241921"/>
        <color rgb="FFFF0000"/>
      </colorScale>
    </cfRule>
    <cfRule type="colorScale" priority="5908">
      <colorScale>
        <cfvo type="min"/>
        <cfvo type="max"/>
        <color theme="5" tint="0.39997558519241921"/>
        <color rgb="FFFF0000"/>
      </colorScale>
    </cfRule>
    <cfRule type="colorScale" priority="5789">
      <colorScale>
        <cfvo type="min"/>
        <cfvo type="max"/>
        <color theme="5" tint="0.39997558519241921"/>
        <color rgb="FFFF0000"/>
      </colorScale>
    </cfRule>
    <cfRule type="colorScale" priority="5565">
      <colorScale>
        <cfvo type="min"/>
        <cfvo type="max"/>
        <color theme="5" tint="0.39997558519241921"/>
        <color rgb="FFFF0000"/>
      </colorScale>
    </cfRule>
    <cfRule type="colorScale" priority="5677">
      <colorScale>
        <cfvo type="min"/>
        <cfvo type="max"/>
        <color theme="5" tint="0.39997558519241921"/>
        <color rgb="FFFF0000"/>
      </colorScale>
    </cfRule>
    <cfRule type="colorScale" priority="5823">
      <colorScale>
        <cfvo type="min"/>
        <cfvo type="max"/>
        <color theme="5" tint="0.59999389629810485"/>
        <color rgb="FFC00000"/>
      </colorScale>
    </cfRule>
    <cfRule type="colorScale" priority="6398">
      <colorScale>
        <cfvo type="min"/>
        <cfvo type="max"/>
        <color theme="5" tint="0.39997558519241921"/>
        <color rgb="FFFF0000"/>
      </colorScale>
    </cfRule>
    <cfRule type="colorScale" priority="6187">
      <colorScale>
        <cfvo type="min"/>
        <cfvo type="max"/>
        <color theme="5" tint="0.59999389629810485"/>
        <color rgb="FFC00000"/>
      </colorScale>
    </cfRule>
    <cfRule type="colorScale" priority="5984">
      <colorScale>
        <cfvo type="min"/>
        <cfvo type="max"/>
        <color theme="5" tint="0.59999389629810485"/>
        <color rgb="FFC00000"/>
      </colorScale>
    </cfRule>
    <cfRule type="colorScale" priority="6622">
      <colorScale>
        <cfvo type="min"/>
        <cfvo type="max"/>
        <color theme="5" tint="0.39997558519241921"/>
        <color rgb="FFFF0000"/>
      </colorScale>
    </cfRule>
    <cfRule type="colorScale" priority="6621">
      <colorScale>
        <cfvo type="min"/>
        <cfvo type="max"/>
        <color theme="5" tint="0.59999389629810485"/>
        <color rgb="FFC00000"/>
      </colorScale>
    </cfRule>
    <cfRule type="colorScale" priority="5810">
      <colorScale>
        <cfvo type="min"/>
        <cfvo type="max"/>
        <color theme="5" tint="0.39997558519241921"/>
        <color rgb="FFFF0000"/>
      </colorScale>
    </cfRule>
    <cfRule type="colorScale" priority="5606">
      <colorScale>
        <cfvo type="min"/>
        <cfvo type="max"/>
        <color theme="5" tint="0.59999389629810485"/>
        <color rgb="FFC00000"/>
      </colorScale>
    </cfRule>
    <cfRule type="colorScale" priority="5964">
      <colorScale>
        <cfvo type="min"/>
        <cfvo type="max"/>
        <color theme="5" tint="0.39997558519241921"/>
        <color rgb="FFFF0000"/>
      </colorScale>
    </cfRule>
    <cfRule type="colorScale" priority="6188">
      <colorScale>
        <cfvo type="min"/>
        <cfvo type="max"/>
        <color theme="5" tint="0.39997558519241921"/>
        <color rgb="FFFF0000"/>
      </colorScale>
    </cfRule>
    <cfRule type="colorScale" priority="5529">
      <colorScale>
        <cfvo type="min"/>
        <cfvo type="max"/>
        <color theme="5" tint="0.59999389629810485"/>
        <color rgb="FFC00000"/>
      </colorScale>
    </cfRule>
    <cfRule type="colorScale" priority="5725">
      <colorScale>
        <cfvo type="min"/>
        <cfvo type="max"/>
        <color theme="5" tint="0.59999389629810485"/>
        <color rgb="FFC00000"/>
      </colorScale>
    </cfRule>
    <cfRule type="colorScale" priority="5726">
      <colorScale>
        <cfvo type="min"/>
        <cfvo type="max"/>
        <color theme="5" tint="0.39997558519241921"/>
        <color rgb="FFFF0000"/>
      </colorScale>
    </cfRule>
    <cfRule type="colorScale" priority="6250">
      <colorScale>
        <cfvo type="min"/>
        <cfvo type="max"/>
        <color theme="5" tint="0.59999389629810485"/>
        <color rgb="FFC00000"/>
      </colorScale>
    </cfRule>
    <cfRule type="colorScale" priority="5985">
      <colorScale>
        <cfvo type="min"/>
        <cfvo type="max"/>
        <color theme="5" tint="0.39997558519241921"/>
        <color rgb="FFFF0000"/>
      </colorScale>
    </cfRule>
    <cfRule type="colorScale" priority="5705">
      <colorScale>
        <cfvo type="min"/>
        <cfvo type="max"/>
        <color theme="5" tint="0.39997558519241921"/>
        <color rgb="FFFF0000"/>
      </colorScale>
    </cfRule>
    <cfRule type="colorScale" priority="6705">
      <colorScale>
        <cfvo type="min"/>
        <cfvo type="max"/>
        <color theme="5" tint="0.59999389629810485"/>
        <color rgb="FFC00000"/>
      </colorScale>
    </cfRule>
    <cfRule type="colorScale" priority="6069">
      <colorScale>
        <cfvo type="min"/>
        <cfvo type="max"/>
        <color theme="5" tint="0.39997558519241921"/>
        <color rgb="FFFF0000"/>
      </colorScale>
    </cfRule>
    <cfRule type="colorScale" priority="6068">
      <colorScale>
        <cfvo type="min"/>
        <cfvo type="max"/>
        <color theme="5" tint="0.59999389629810485"/>
        <color rgb="FFC00000"/>
      </colorScale>
    </cfRule>
    <cfRule type="colorScale" priority="5824">
      <colorScale>
        <cfvo type="min"/>
        <cfvo type="max"/>
        <color theme="5" tint="0.39997558519241921"/>
        <color rgb="FFFF0000"/>
      </colorScale>
    </cfRule>
  </conditionalFormatting>
  <conditionalFormatting sqref="S68">
    <cfRule type="colorScale" priority="5900">
      <colorScale>
        <cfvo type="min"/>
        <cfvo type="max"/>
        <color theme="5" tint="0.59999389629810485"/>
        <color rgb="FFC00000"/>
      </colorScale>
    </cfRule>
    <cfRule type="colorScale" priority="6019">
      <colorScale>
        <cfvo type="min"/>
        <cfvo type="max"/>
        <color theme="5" tint="0.59999389629810485"/>
        <color rgb="FFC00000"/>
      </colorScale>
    </cfRule>
    <cfRule type="colorScale" priority="6139">
      <colorScale>
        <cfvo type="min"/>
        <cfvo type="max"/>
        <color theme="5" tint="0.39997558519241921"/>
        <color rgb="FFFF0000"/>
      </colorScale>
    </cfRule>
    <cfRule type="colorScale" priority="6223">
      <colorScale>
        <cfvo type="min"/>
        <cfvo type="max"/>
        <color theme="5" tint="0.39997558519241921"/>
        <color rgb="FFFF0000"/>
      </colorScale>
    </cfRule>
    <cfRule type="colorScale" priority="5522">
      <colorScale>
        <cfvo type="min"/>
        <cfvo type="max"/>
        <color theme="5" tint="0.59999389629810485"/>
        <color rgb="FFC00000"/>
      </colorScale>
    </cfRule>
    <cfRule type="colorScale" priority="5733">
      <colorScale>
        <cfvo type="min"/>
        <cfvo type="max"/>
        <color theme="5" tint="0.39997558519241921"/>
        <color rgb="FFFF0000"/>
      </colorScale>
    </cfRule>
    <cfRule type="colorScale" priority="6384">
      <colorScale>
        <cfvo type="min"/>
        <cfvo type="max"/>
        <color theme="5" tint="0.39997558519241921"/>
        <color rgb="FFFF0000"/>
      </colorScale>
    </cfRule>
    <cfRule type="colorScale" priority="5732">
      <colorScale>
        <cfvo type="min"/>
        <cfvo type="max"/>
        <color theme="5" tint="0.59999389629810485"/>
        <color rgb="FFC00000"/>
      </colorScale>
    </cfRule>
    <cfRule type="colorScale" priority="5796">
      <colorScale>
        <cfvo type="min"/>
        <cfvo type="max"/>
        <color theme="5" tint="0.39997558519241921"/>
        <color rgb="FFFF0000"/>
      </colorScale>
    </cfRule>
    <cfRule type="colorScale" priority="5523">
      <colorScale>
        <cfvo type="min"/>
        <cfvo type="max"/>
        <color theme="5" tint="0.39997558519241921"/>
        <color rgb="FFFF0000"/>
      </colorScale>
    </cfRule>
    <cfRule type="colorScale" priority="5586">
      <colorScale>
        <cfvo type="min"/>
        <cfvo type="max"/>
        <color theme="5" tint="0.39997558519241921"/>
        <color rgb="FFFF0000"/>
      </colorScale>
    </cfRule>
    <cfRule type="colorScale" priority="5795">
      <colorScale>
        <cfvo type="min"/>
        <cfvo type="max"/>
        <color theme="5" tint="0.59999389629810485"/>
        <color rgb="FFC00000"/>
      </colorScale>
    </cfRule>
    <cfRule type="colorScale" priority="6405">
      <colorScale>
        <cfvo type="min"/>
        <cfvo type="max"/>
        <color theme="5" tint="0.39997558519241921"/>
        <color rgb="FFFF0000"/>
      </colorScale>
    </cfRule>
    <cfRule type="colorScale" priority="5585">
      <colorScale>
        <cfvo type="min"/>
        <cfvo type="max"/>
        <color theme="5" tint="0.59999389629810485"/>
        <color rgb="FFC00000"/>
      </colorScale>
    </cfRule>
    <cfRule type="colorScale" priority="6383">
      <colorScale>
        <cfvo type="min"/>
        <cfvo type="max"/>
        <color theme="5" tint="0.59999389629810485"/>
        <color rgb="FFC00000"/>
      </colorScale>
    </cfRule>
    <cfRule type="colorScale" priority="6922">
      <colorScale>
        <cfvo type="min"/>
        <cfvo type="max"/>
        <color theme="5" tint="0.59999389629810485"/>
        <color rgb="FFC00000"/>
      </colorScale>
    </cfRule>
    <cfRule type="colorScale" priority="6923">
      <colorScale>
        <cfvo type="min"/>
        <cfvo type="max"/>
        <color theme="5" tint="0.39997558519241921"/>
        <color rgb="FFFF0000"/>
      </colorScale>
    </cfRule>
    <cfRule type="colorScale" priority="6236">
      <colorScale>
        <cfvo type="min"/>
        <cfvo type="max"/>
        <color theme="5" tint="0.59999389629810485"/>
        <color rgb="FFC00000"/>
      </colorScale>
    </cfRule>
    <cfRule type="colorScale" priority="5956">
      <colorScale>
        <cfvo type="min"/>
        <cfvo type="max"/>
        <color theme="5" tint="0.59999389629810485"/>
        <color rgb="FFC00000"/>
      </colorScale>
    </cfRule>
    <cfRule type="colorScale" priority="5894">
      <colorScale>
        <cfvo type="min"/>
        <cfvo type="max"/>
        <color theme="5" tint="0.39997558519241921"/>
        <color rgb="FFFF0000"/>
      </colorScale>
    </cfRule>
    <cfRule type="colorScale" priority="6237">
      <colorScale>
        <cfvo type="min"/>
        <cfvo type="max"/>
        <color theme="5" tint="0.39997558519241921"/>
        <color rgb="FFFF0000"/>
      </colorScale>
    </cfRule>
    <cfRule type="colorScale" priority="6404">
      <colorScale>
        <cfvo type="min"/>
        <cfvo type="max"/>
        <color theme="5" tint="0.59999389629810485"/>
        <color rgb="FFC00000"/>
      </colorScale>
    </cfRule>
    <cfRule type="colorScale" priority="5719">
      <colorScale>
        <cfvo type="min"/>
        <cfvo type="max"/>
        <color theme="5" tint="0.39997558519241921"/>
        <color rgb="FFFF0000"/>
      </colorScale>
    </cfRule>
    <cfRule type="colorScale" priority="6180">
      <colorScale>
        <cfvo type="min"/>
        <cfvo type="max"/>
        <color theme="5" tint="0.59999389629810485"/>
        <color rgb="FFC00000"/>
      </colorScale>
    </cfRule>
    <cfRule type="colorScale" priority="5893">
      <colorScale>
        <cfvo type="min"/>
        <cfvo type="max"/>
        <color theme="5" tint="0.59999389629810485"/>
        <color rgb="FFC00000"/>
      </colorScale>
    </cfRule>
    <cfRule type="colorScale" priority="5718">
      <colorScale>
        <cfvo type="min"/>
        <cfvo type="max"/>
        <color theme="5" tint="0.59999389629810485"/>
        <color rgb="FFC00000"/>
      </colorScale>
    </cfRule>
    <cfRule type="colorScale" priority="6243">
      <colorScale>
        <cfvo type="min"/>
        <cfvo type="max"/>
        <color theme="5" tint="0.59999389629810485"/>
        <color rgb="FFC00000"/>
      </colorScale>
    </cfRule>
    <cfRule type="colorScale" priority="5957">
      <colorScale>
        <cfvo type="min"/>
        <cfvo type="max"/>
        <color theme="5" tint="0.39997558519241921"/>
        <color rgb="FFFF0000"/>
      </colorScale>
    </cfRule>
    <cfRule type="colorScale" priority="5712">
      <colorScale>
        <cfvo type="min"/>
        <cfvo type="max"/>
        <color theme="5" tint="0.39997558519241921"/>
        <color rgb="FFFF0000"/>
      </colorScale>
    </cfRule>
    <cfRule type="colorScale" priority="6181">
      <colorScale>
        <cfvo type="min"/>
        <cfvo type="max"/>
        <color theme="5" tint="0.39997558519241921"/>
        <color rgb="FFFF0000"/>
      </colorScale>
    </cfRule>
    <cfRule type="colorScale" priority="5831">
      <colorScale>
        <cfvo type="min"/>
        <cfvo type="max"/>
        <color theme="5" tint="0.39997558519241921"/>
        <color rgb="FFFF0000"/>
      </colorScale>
    </cfRule>
    <cfRule type="colorScale" priority="6244">
      <colorScale>
        <cfvo type="min"/>
        <cfvo type="max"/>
        <color theme="5" tint="0.39997558519241921"/>
        <color rgb="FFFF0000"/>
      </colorScale>
    </cfRule>
    <cfRule type="colorScale" priority="5711">
      <colorScale>
        <cfvo type="min"/>
        <cfvo type="max"/>
        <color theme="5" tint="0.59999389629810485"/>
        <color rgb="FFC00000"/>
      </colorScale>
    </cfRule>
    <cfRule type="colorScale" priority="5999">
      <colorScale>
        <cfvo type="min"/>
        <cfvo type="max"/>
        <color theme="5" tint="0.39997558519241921"/>
        <color rgb="FFFF0000"/>
      </colorScale>
    </cfRule>
    <cfRule type="colorScale" priority="6012">
      <colorScale>
        <cfvo type="min"/>
        <cfvo type="max"/>
        <color theme="5" tint="0.59999389629810485"/>
        <color rgb="FFC00000"/>
      </colorScale>
    </cfRule>
    <cfRule type="colorScale" priority="6342">
      <colorScale>
        <cfvo type="min"/>
        <cfvo type="max"/>
        <color theme="5" tint="0.39997558519241921"/>
        <color rgb="FFFF0000"/>
      </colorScale>
    </cfRule>
    <cfRule type="colorScale" priority="7006">
      <colorScale>
        <cfvo type="min"/>
        <cfvo type="max"/>
        <color theme="5" tint="0.59999389629810485"/>
        <color rgb="FFC00000"/>
      </colorScale>
    </cfRule>
    <cfRule type="colorScale" priority="5887">
      <colorScale>
        <cfvo type="min"/>
        <cfvo type="max"/>
        <color theme="5" tint="0.39997558519241921"/>
        <color rgb="FFFF0000"/>
      </colorScale>
    </cfRule>
    <cfRule type="colorScale" priority="6447">
      <colorScale>
        <cfvo type="min"/>
        <cfvo type="max"/>
        <color theme="5" tint="0.39997558519241921"/>
        <color rgb="FFFF0000"/>
      </colorScale>
    </cfRule>
    <cfRule type="colorScale" priority="7007">
      <colorScale>
        <cfvo type="min"/>
        <cfvo type="max"/>
        <color theme="5" tint="0.39997558519241921"/>
        <color rgb="FFFF0000"/>
      </colorScale>
    </cfRule>
    <cfRule type="colorScale" priority="6341">
      <colorScale>
        <cfvo type="min"/>
        <cfvo type="max"/>
        <color theme="5" tint="0.59999389629810485"/>
        <color rgb="FFC00000"/>
      </colorScale>
    </cfRule>
    <cfRule type="colorScale" priority="5830">
      <colorScale>
        <cfvo type="min"/>
        <cfvo type="max"/>
        <color theme="5" tint="0.59999389629810485"/>
        <color rgb="FFC00000"/>
      </colorScale>
    </cfRule>
    <cfRule type="colorScale" priority="5663">
      <colorScale>
        <cfvo type="min"/>
        <cfvo type="max"/>
        <color theme="5" tint="0.39997558519241921"/>
        <color rgb="FFFF0000"/>
      </colorScale>
    </cfRule>
    <cfRule type="colorScale" priority="5886">
      <colorScale>
        <cfvo type="min"/>
        <cfvo type="max"/>
        <color theme="5" tint="0.59999389629810485"/>
        <color rgb="FFC00000"/>
      </colorScale>
    </cfRule>
    <cfRule type="colorScale" priority="6698">
      <colorScale>
        <cfvo type="min"/>
        <cfvo type="max"/>
        <color theme="5" tint="0.59999389629810485"/>
        <color rgb="FFC00000"/>
      </colorScale>
    </cfRule>
    <cfRule type="colorScale" priority="6699">
      <colorScale>
        <cfvo type="min"/>
        <cfvo type="max"/>
        <color theme="5" tint="0.39997558519241921"/>
        <color rgb="FFFF0000"/>
      </colorScale>
    </cfRule>
    <cfRule type="colorScale" priority="5698">
      <colorScale>
        <cfvo type="min"/>
        <cfvo type="max"/>
        <color theme="5" tint="0.39997558519241921"/>
        <color rgb="FFFF0000"/>
      </colorScale>
    </cfRule>
    <cfRule type="colorScale" priority="6446">
      <colorScale>
        <cfvo type="min"/>
        <cfvo type="max"/>
        <color theme="5" tint="0.59999389629810485"/>
        <color rgb="FFC00000"/>
      </colorScale>
    </cfRule>
    <cfRule type="colorScale" priority="5697">
      <colorScale>
        <cfvo type="min"/>
        <cfvo type="max"/>
        <color theme="5" tint="0.59999389629810485"/>
        <color rgb="FFC00000"/>
      </colorScale>
    </cfRule>
    <cfRule type="colorScale" priority="6103">
      <colorScale>
        <cfvo type="min"/>
        <cfvo type="max"/>
        <color theme="5" tint="0.59999389629810485"/>
        <color rgb="FFC00000"/>
      </colorScale>
    </cfRule>
    <cfRule type="colorScale" priority="6544">
      <colorScale>
        <cfvo type="min"/>
        <cfvo type="max"/>
        <color theme="5" tint="0.59999389629810485"/>
        <color rgb="FFC00000"/>
      </colorScale>
    </cfRule>
    <cfRule type="colorScale" priority="6257">
      <colorScale>
        <cfvo type="min"/>
        <cfvo type="max"/>
        <color theme="5" tint="0.59999389629810485"/>
        <color rgb="FFC00000"/>
      </colorScale>
    </cfRule>
    <cfRule type="colorScale" priority="6335">
      <colorScale>
        <cfvo type="min"/>
        <cfvo type="max"/>
        <color theme="5" tint="0.39997558519241921"/>
        <color rgb="FFFF0000"/>
      </colorScale>
    </cfRule>
    <cfRule type="colorScale" priority="6258">
      <colorScale>
        <cfvo type="min"/>
        <cfvo type="max"/>
        <color theme="5" tint="0.39997558519241921"/>
        <color rgb="FFFF0000"/>
      </colorScale>
    </cfRule>
    <cfRule type="colorScale" priority="6104">
      <colorScale>
        <cfvo type="min"/>
        <cfvo type="max"/>
        <color theme="5" tint="0.39997558519241921"/>
        <color rgb="FFFF0000"/>
      </colorScale>
    </cfRule>
    <cfRule type="colorScale" priority="6545">
      <colorScale>
        <cfvo type="min"/>
        <cfvo type="max"/>
        <color theme="5" tint="0.39997558519241921"/>
        <color rgb="FFFF0000"/>
      </colorScale>
    </cfRule>
    <cfRule type="colorScale" priority="5662">
      <colorScale>
        <cfvo type="min"/>
        <cfvo type="max"/>
        <color theme="5" tint="0.59999389629810485"/>
        <color rgb="FFC00000"/>
      </colorScale>
    </cfRule>
    <cfRule type="colorScale" priority="6090">
      <colorScale>
        <cfvo type="min"/>
        <cfvo type="max"/>
        <color theme="5" tint="0.39997558519241921"/>
        <color rgb="FFFF0000"/>
      </colorScale>
    </cfRule>
    <cfRule type="colorScale" priority="6334">
      <colorScale>
        <cfvo type="min"/>
        <cfvo type="max"/>
        <color theme="5" tint="0.59999389629810485"/>
        <color rgb="FFC00000"/>
      </colorScale>
    </cfRule>
    <cfRule type="colorScale" priority="7083">
      <colorScale>
        <cfvo type="min"/>
        <cfvo type="max"/>
        <color theme="5" tint="0.59999389629810485"/>
        <color rgb="FFC00000"/>
      </colorScale>
    </cfRule>
    <cfRule type="colorScale" priority="7084">
      <colorScale>
        <cfvo type="min"/>
        <cfvo type="max"/>
        <color theme="5" tint="0.39997558519241921"/>
        <color rgb="FFFF0000"/>
      </colorScale>
    </cfRule>
    <cfRule type="colorScale" priority="6265">
      <colorScale>
        <cfvo type="min"/>
        <cfvo type="max"/>
        <color theme="5" tint="0.39997558519241921"/>
        <color rgb="FFFF0000"/>
      </colorScale>
    </cfRule>
    <cfRule type="colorScale" priority="6440">
      <colorScale>
        <cfvo type="min"/>
        <cfvo type="max"/>
        <color theme="5" tint="0.39997558519241921"/>
        <color rgb="FFFF0000"/>
      </colorScale>
    </cfRule>
    <cfRule type="colorScale" priority="5579">
      <colorScale>
        <cfvo type="min"/>
        <cfvo type="max"/>
        <color theme="5" tint="0.39997558519241921"/>
        <color rgb="FFFF0000"/>
      </colorScale>
    </cfRule>
    <cfRule type="colorScale" priority="7125">
      <colorScale>
        <cfvo type="min"/>
        <cfvo type="max"/>
        <color theme="5" tint="0.59999389629810485"/>
        <color rgb="FFC00000"/>
      </colorScale>
    </cfRule>
    <cfRule type="colorScale" priority="6034">
      <colorScale>
        <cfvo type="min"/>
        <cfvo type="max"/>
        <color theme="5" tint="0.39997558519241921"/>
        <color rgb="FFFF0000"/>
      </colorScale>
    </cfRule>
    <cfRule type="colorScale" priority="6439">
      <colorScale>
        <cfvo type="min"/>
        <cfvo type="max"/>
        <color theme="5" tint="0.59999389629810485"/>
        <color rgb="FFC00000"/>
      </colorScale>
    </cfRule>
    <cfRule type="colorScale" priority="7126">
      <colorScale>
        <cfvo type="min"/>
        <cfvo type="max"/>
        <color theme="5" tint="0.39997558519241921"/>
        <color rgb="FFFF0000"/>
      </colorScale>
    </cfRule>
    <cfRule type="colorScale" priority="6271">
      <colorScale>
        <cfvo type="min"/>
        <cfvo type="max"/>
        <color theme="5" tint="0.59999389629810485"/>
        <color rgb="FFC00000"/>
      </colorScale>
    </cfRule>
    <cfRule type="colorScale" priority="6328">
      <colorScale>
        <cfvo type="min"/>
        <cfvo type="max"/>
        <color theme="5" tint="0.39997558519241921"/>
        <color rgb="FFFF0000"/>
      </colorScale>
    </cfRule>
    <cfRule type="colorScale" priority="6033">
      <colorScale>
        <cfvo type="min"/>
        <cfvo type="max"/>
        <color theme="5" tint="0.59999389629810485"/>
        <color rgb="FFC00000"/>
      </colorScale>
    </cfRule>
    <cfRule type="colorScale" priority="6110">
      <colorScale>
        <cfvo type="min"/>
        <cfvo type="max"/>
        <color theme="5" tint="0.59999389629810485"/>
        <color rgb="FFC00000"/>
      </colorScale>
    </cfRule>
    <cfRule type="colorScale" priority="6272">
      <colorScale>
        <cfvo type="min"/>
        <cfvo type="max"/>
        <color theme="5" tint="0.39997558519241921"/>
        <color rgb="FFFF0000"/>
      </colorScale>
    </cfRule>
    <cfRule type="colorScale" priority="6327">
      <colorScale>
        <cfvo type="min"/>
        <cfvo type="max"/>
        <color theme="5" tint="0.59999389629810485"/>
        <color rgb="FFC00000"/>
      </colorScale>
    </cfRule>
    <cfRule type="colorScale" priority="5782">
      <colorScale>
        <cfvo type="min"/>
        <cfvo type="max"/>
        <color theme="5" tint="0.39997558519241921"/>
        <color rgb="FFFF0000"/>
      </colorScale>
    </cfRule>
    <cfRule type="colorScale" priority="5670">
      <colorScale>
        <cfvo type="min"/>
        <cfvo type="max"/>
        <color theme="5" tint="0.39997558519241921"/>
        <color rgb="FFFF0000"/>
      </colorScale>
    </cfRule>
    <cfRule type="colorScale" priority="6111">
      <colorScale>
        <cfvo type="min"/>
        <cfvo type="max"/>
        <color theme="5" tint="0.39997558519241921"/>
        <color rgb="FFFF0000"/>
      </colorScale>
    </cfRule>
    <cfRule type="colorScale" priority="6377">
      <colorScale>
        <cfvo type="min"/>
        <cfvo type="max"/>
        <color theme="5" tint="0.39997558519241921"/>
        <color rgb="FFFF0000"/>
      </colorScale>
    </cfRule>
    <cfRule type="colorScale" priority="6572">
      <colorScale>
        <cfvo type="min"/>
        <cfvo type="max"/>
        <color theme="5" tint="0.59999389629810485"/>
        <color rgb="FFC00000"/>
      </colorScale>
    </cfRule>
    <cfRule type="colorScale" priority="6573">
      <colorScale>
        <cfvo type="min"/>
        <cfvo type="max"/>
        <color theme="5" tint="0.39997558519241921"/>
        <color rgb="FFFF0000"/>
      </colorScale>
    </cfRule>
    <cfRule type="colorScale" priority="5669">
      <colorScale>
        <cfvo type="min"/>
        <cfvo type="max"/>
        <color theme="5" tint="0.59999389629810485"/>
        <color rgb="FFC00000"/>
      </colorScale>
    </cfRule>
    <cfRule type="colorScale" priority="6321">
      <colorScale>
        <cfvo type="min"/>
        <cfvo type="max"/>
        <color theme="5" tint="0.39997558519241921"/>
        <color rgb="FFFF0000"/>
      </colorScale>
    </cfRule>
    <cfRule type="colorScale" priority="5578">
      <colorScale>
        <cfvo type="min"/>
        <cfvo type="max"/>
        <color theme="5" tint="0.59999389629810485"/>
        <color rgb="FFC00000"/>
      </colorScale>
    </cfRule>
    <cfRule type="colorScale" priority="5781">
      <colorScale>
        <cfvo type="min"/>
        <cfvo type="max"/>
        <color theme="5" tint="0.59999389629810485"/>
        <color rgb="FFC00000"/>
      </colorScale>
    </cfRule>
    <cfRule type="colorScale" priority="6433">
      <colorScale>
        <cfvo type="min"/>
        <cfvo type="max"/>
        <color theme="5" tint="0.39997558519241921"/>
        <color rgb="FFFF0000"/>
      </colorScale>
    </cfRule>
    <cfRule type="colorScale" priority="5873">
      <colorScale>
        <cfvo type="min"/>
        <cfvo type="max"/>
        <color theme="5" tint="0.39997558519241921"/>
        <color rgb="FFFF0000"/>
      </colorScale>
    </cfRule>
    <cfRule type="colorScale" priority="6320">
      <colorScale>
        <cfvo type="min"/>
        <cfvo type="max"/>
        <color theme="5" tint="0.59999389629810485"/>
        <color rgb="FFC00000"/>
      </colorScale>
    </cfRule>
    <cfRule type="colorScale" priority="6285">
      <colorScale>
        <cfvo type="min"/>
        <cfvo type="max"/>
        <color theme="5" tint="0.59999389629810485"/>
        <color rgb="FFC00000"/>
      </colorScale>
    </cfRule>
    <cfRule type="colorScale" priority="6159">
      <colorScale>
        <cfvo type="min"/>
        <cfvo type="max"/>
        <color theme="5" tint="0.59999389629810485"/>
        <color rgb="FFC00000"/>
      </colorScale>
    </cfRule>
    <cfRule type="colorScale" priority="6376">
      <colorScale>
        <cfvo type="min"/>
        <cfvo type="max"/>
        <color theme="5" tint="0.59999389629810485"/>
        <color rgb="FFC00000"/>
      </colorScale>
    </cfRule>
    <cfRule type="colorScale" priority="5872">
      <colorScale>
        <cfvo type="min"/>
        <cfvo type="max"/>
        <color theme="5" tint="0.59999389629810485"/>
        <color rgb="FFC00000"/>
      </colorScale>
    </cfRule>
    <cfRule type="colorScale" priority="5817">
      <colorScale>
        <cfvo type="min"/>
        <cfvo type="max"/>
        <color theme="5" tint="0.39997558519241921"/>
        <color rgb="FFFF0000"/>
      </colorScale>
    </cfRule>
    <cfRule type="colorScale" priority="6286">
      <colorScale>
        <cfvo type="min"/>
        <cfvo type="max"/>
        <color theme="5" tint="0.39997558519241921"/>
        <color rgb="FFFF0000"/>
      </colorScale>
    </cfRule>
    <cfRule type="colorScale" priority="6292">
      <colorScale>
        <cfvo type="min"/>
        <cfvo type="max"/>
        <color theme="5" tint="0.59999389629810485"/>
        <color rgb="FFC00000"/>
      </colorScale>
    </cfRule>
    <cfRule type="colorScale" priority="6160">
      <colorScale>
        <cfvo type="min"/>
        <cfvo type="max"/>
        <color theme="5" tint="0.39997558519241921"/>
        <color rgb="FFFF0000"/>
      </colorScale>
    </cfRule>
    <cfRule type="colorScale" priority="6432">
      <colorScale>
        <cfvo type="min"/>
        <cfvo type="max"/>
        <color theme="5" tint="0.59999389629810485"/>
        <color rgb="FFC00000"/>
      </colorScale>
    </cfRule>
    <cfRule type="colorScale" priority="6293">
      <colorScale>
        <cfvo type="min"/>
        <cfvo type="max"/>
        <color theme="5" tint="0.39997558519241921"/>
        <color rgb="FFFF0000"/>
      </colorScale>
    </cfRule>
    <cfRule type="colorScale" priority="7244">
      <colorScale>
        <cfvo type="min"/>
        <cfvo type="max"/>
        <color theme="5" tint="0.59999389629810485"/>
        <color rgb="FFC00000"/>
      </colorScale>
    </cfRule>
    <cfRule type="colorScale" priority="5816">
      <colorScale>
        <cfvo type="min"/>
        <cfvo type="max"/>
        <color theme="5" tint="0.59999389629810485"/>
        <color rgb="FFC00000"/>
      </colorScale>
    </cfRule>
    <cfRule type="colorScale" priority="7245">
      <colorScale>
        <cfvo type="min"/>
        <cfvo type="max"/>
        <color theme="5" tint="0.39997558519241921"/>
        <color rgb="FFFF0000"/>
      </colorScale>
    </cfRule>
    <cfRule type="colorScale" priority="5655">
      <colorScale>
        <cfvo type="min"/>
        <cfvo type="max"/>
        <color theme="5" tint="0.59999389629810485"/>
        <color rgb="FFC00000"/>
      </colorScale>
    </cfRule>
    <cfRule type="colorScale" priority="6299">
      <colorScale>
        <cfvo type="min"/>
        <cfvo type="max"/>
        <color theme="5" tint="0.59999389629810485"/>
        <color rgb="FFC00000"/>
      </colorScale>
    </cfRule>
    <cfRule type="colorScale" priority="6300">
      <colorScale>
        <cfvo type="min"/>
        <cfvo type="max"/>
        <color theme="5" tint="0.39997558519241921"/>
        <color rgb="FFFF0000"/>
      </colorScale>
    </cfRule>
    <cfRule type="colorScale" priority="5970">
      <colorScale>
        <cfvo type="min"/>
        <cfvo type="max"/>
        <color theme="5" tint="0.59999389629810485"/>
        <color rgb="FFC00000"/>
      </colorScale>
    </cfRule>
    <cfRule type="colorScale" priority="5971">
      <colorScale>
        <cfvo type="min"/>
        <cfvo type="max"/>
        <color theme="5" tint="0.39997558519241921"/>
        <color rgb="FFFF0000"/>
      </colorScale>
    </cfRule>
    <cfRule type="colorScale" priority="6013">
      <colorScale>
        <cfvo type="min"/>
        <cfvo type="max"/>
        <color theme="5" tint="0.39997558519241921"/>
        <color rgb="FFFF0000"/>
      </colorScale>
    </cfRule>
    <cfRule type="colorScale" priority="5866">
      <colorScale>
        <cfvo type="min"/>
        <cfvo type="max"/>
        <color theme="5" tint="0.39997558519241921"/>
        <color rgb="FFFF0000"/>
      </colorScale>
    </cfRule>
    <cfRule type="colorScale" priority="6047">
      <colorScale>
        <cfvo type="min"/>
        <cfvo type="max"/>
        <color theme="5" tint="0.59999389629810485"/>
        <color rgb="FFC00000"/>
      </colorScale>
    </cfRule>
    <cfRule type="colorScale" priority="6264">
      <colorScale>
        <cfvo type="min"/>
        <cfvo type="max"/>
        <color theme="5" tint="0.59999389629810485"/>
        <color rgb="FFC00000"/>
      </colorScale>
    </cfRule>
    <cfRule type="colorScale" priority="6048">
      <colorScale>
        <cfvo type="min"/>
        <cfvo type="max"/>
        <color theme="5" tint="0.39997558519241921"/>
        <color rgb="FFFF0000"/>
      </colorScale>
    </cfRule>
    <cfRule type="colorScale" priority="6467">
      <colorScale>
        <cfvo type="min"/>
        <cfvo type="max"/>
        <color theme="5" tint="0.59999389629810485"/>
        <color rgb="FFC00000"/>
      </colorScale>
    </cfRule>
    <cfRule type="colorScale" priority="6468">
      <colorScale>
        <cfvo type="min"/>
        <cfvo type="max"/>
        <color theme="5" tint="0.39997558519241921"/>
        <color rgb="FFFF0000"/>
      </colorScale>
    </cfRule>
    <cfRule type="colorScale" priority="5865">
      <colorScale>
        <cfvo type="min"/>
        <cfvo type="max"/>
        <color theme="5" tint="0.59999389629810485"/>
        <color rgb="FFC00000"/>
      </colorScale>
    </cfRule>
    <cfRule type="colorScale" priority="5557">
      <colorScale>
        <cfvo type="min"/>
        <cfvo type="max"/>
        <color theme="5" tint="0.59999389629810485"/>
        <color rgb="FFC00000"/>
      </colorScale>
    </cfRule>
    <cfRule type="colorScale" priority="6006">
      <colorScale>
        <cfvo type="min"/>
        <cfvo type="max"/>
        <color theme="5" tint="0.39997558519241921"/>
        <color rgb="FFFF0000"/>
      </colorScale>
    </cfRule>
    <cfRule type="colorScale" priority="6054">
      <colorScale>
        <cfvo type="min"/>
        <cfvo type="max"/>
        <color theme="5" tint="0.59999389629810485"/>
        <color rgb="FFC00000"/>
      </colorScale>
    </cfRule>
    <cfRule type="colorScale" priority="6391">
      <colorScale>
        <cfvo type="min"/>
        <cfvo type="max"/>
        <color theme="5" tint="0.39997558519241921"/>
        <color rgb="FFFF0000"/>
      </colorScale>
    </cfRule>
    <cfRule type="colorScale" priority="5943">
      <colorScale>
        <cfvo type="min"/>
        <cfvo type="max"/>
        <color theme="5" tint="0.39997558519241921"/>
        <color rgb="FFFF0000"/>
      </colorScale>
    </cfRule>
    <cfRule type="colorScale" priority="6055">
      <colorScale>
        <cfvo type="min"/>
        <cfvo type="max"/>
        <color theme="5" tint="0.39997558519241921"/>
        <color rgb="FFFF0000"/>
      </colorScale>
    </cfRule>
    <cfRule type="colorScale" priority="5942">
      <colorScale>
        <cfvo type="min"/>
        <cfvo type="max"/>
        <color theme="5" tint="0.59999389629810485"/>
        <color rgb="FFC00000"/>
      </colorScale>
    </cfRule>
    <cfRule type="colorScale" priority="5656">
      <colorScale>
        <cfvo type="min"/>
        <cfvo type="max"/>
        <color theme="5" tint="0.39997558519241921"/>
        <color rgb="FFFF0000"/>
      </colorScale>
    </cfRule>
    <cfRule type="colorScale" priority="5936">
      <colorScale>
        <cfvo type="min"/>
        <cfvo type="max"/>
        <color theme="5" tint="0.39997558519241921"/>
        <color rgb="FFFF0000"/>
      </colorScale>
    </cfRule>
    <cfRule type="colorScale" priority="5935">
      <colorScale>
        <cfvo type="min"/>
        <cfvo type="max"/>
        <color theme="5" tint="0.59999389629810485"/>
        <color rgb="FFC00000"/>
      </colorScale>
    </cfRule>
    <cfRule type="colorScale" priority="6166">
      <colorScale>
        <cfvo type="min"/>
        <cfvo type="max"/>
        <color theme="5" tint="0.59999389629810485"/>
        <color rgb="FFC00000"/>
      </colorScale>
    </cfRule>
    <cfRule type="colorScale" priority="6061">
      <colorScale>
        <cfvo type="min"/>
        <cfvo type="max"/>
        <color theme="5" tint="0.59999389629810485"/>
        <color rgb="FFC00000"/>
      </colorScale>
    </cfRule>
    <cfRule type="colorScale" priority="5627">
      <colorScale>
        <cfvo type="min"/>
        <cfvo type="max"/>
        <color theme="5" tint="0.59999389629810485"/>
        <color rgb="FFC00000"/>
      </colorScale>
    </cfRule>
    <cfRule type="colorScale" priority="6062">
      <colorScale>
        <cfvo type="min"/>
        <cfvo type="max"/>
        <color theme="5" tint="0.39997558519241921"/>
        <color rgb="FFFF0000"/>
      </colorScale>
    </cfRule>
    <cfRule type="colorScale" priority="6614">
      <colorScale>
        <cfvo type="min"/>
        <cfvo type="max"/>
        <color theme="5" tint="0.59999389629810485"/>
        <color rgb="FFC00000"/>
      </colorScale>
    </cfRule>
    <cfRule type="colorScale" priority="6390">
      <colorScale>
        <cfvo type="min"/>
        <cfvo type="max"/>
        <color theme="5" tint="0.59999389629810485"/>
        <color rgb="FFC00000"/>
      </colorScale>
    </cfRule>
    <cfRule type="colorScale" priority="6124">
      <colorScale>
        <cfvo type="min"/>
        <cfvo type="max"/>
        <color theme="5" tint="0.59999389629810485"/>
        <color rgb="FFC00000"/>
      </colorScale>
    </cfRule>
    <cfRule type="colorScale" priority="5859">
      <colorScale>
        <cfvo type="min"/>
        <cfvo type="max"/>
        <color theme="5" tint="0.39997558519241921"/>
        <color rgb="FFFF0000"/>
      </colorScale>
    </cfRule>
    <cfRule type="colorScale" priority="6167">
      <colorScale>
        <cfvo type="min"/>
        <cfvo type="max"/>
        <color theme="5" tint="0.39997558519241921"/>
        <color rgb="FFFF0000"/>
      </colorScale>
    </cfRule>
    <cfRule type="colorScale" priority="5977">
      <colorScale>
        <cfvo type="min"/>
        <cfvo type="max"/>
        <color theme="5" tint="0.59999389629810485"/>
        <color rgb="FFC00000"/>
      </colorScale>
    </cfRule>
    <cfRule type="colorScale" priority="6125">
      <colorScale>
        <cfvo type="min"/>
        <cfvo type="max"/>
        <color theme="5" tint="0.39997558519241921"/>
        <color rgb="FFFF0000"/>
      </colorScale>
    </cfRule>
    <cfRule type="colorScale" priority="5929">
      <colorScale>
        <cfvo type="min"/>
        <cfvo type="max"/>
        <color theme="5" tint="0.39997558519241921"/>
        <color rgb="FFFF0000"/>
      </colorScale>
    </cfRule>
    <cfRule type="colorScale" priority="5858">
      <colorScale>
        <cfvo type="min"/>
        <cfvo type="max"/>
        <color theme="5" tint="0.59999389629810485"/>
        <color rgb="FFC00000"/>
      </colorScale>
    </cfRule>
    <cfRule type="colorScale" priority="5978">
      <colorScale>
        <cfvo type="min"/>
        <cfvo type="max"/>
        <color theme="5" tint="0.39997558519241921"/>
        <color rgb="FFFF0000"/>
      </colorScale>
    </cfRule>
    <cfRule type="colorScale" priority="6419">
      <colorScale>
        <cfvo type="min"/>
        <cfvo type="max"/>
        <color theme="5" tint="0.39997558519241921"/>
        <color rgb="FFFF0000"/>
      </colorScale>
    </cfRule>
    <cfRule type="colorScale" priority="6502">
      <colorScale>
        <cfvo type="min"/>
        <cfvo type="max"/>
        <color theme="5" tint="0.59999389629810485"/>
        <color rgb="FFC00000"/>
      </colorScale>
    </cfRule>
    <cfRule type="colorScale" priority="6615">
      <colorScale>
        <cfvo type="min"/>
        <cfvo type="max"/>
        <color theme="5" tint="0.39997558519241921"/>
        <color rgb="FFFF0000"/>
      </colorScale>
    </cfRule>
    <cfRule type="colorScale" priority="5928">
      <colorScale>
        <cfvo type="min"/>
        <cfvo type="max"/>
        <color theme="5" tint="0.59999389629810485"/>
        <color rgb="FFC00000"/>
      </colorScale>
    </cfRule>
    <cfRule type="colorScale" priority="6503">
      <colorScale>
        <cfvo type="min"/>
        <cfvo type="max"/>
        <color theme="5" tint="0.39997558519241921"/>
        <color rgb="FFFF0000"/>
      </colorScale>
    </cfRule>
    <cfRule type="colorScale" priority="6418">
      <colorScale>
        <cfvo type="min"/>
        <cfvo type="max"/>
        <color theme="5" tint="0.59999389629810485"/>
        <color rgb="FFC00000"/>
      </colorScale>
    </cfRule>
    <cfRule type="colorScale" priority="5922">
      <colorScale>
        <cfvo type="min"/>
        <cfvo type="max"/>
        <color theme="5" tint="0.39997558519241921"/>
        <color rgb="FFFF0000"/>
      </colorScale>
    </cfRule>
    <cfRule type="colorScale" priority="5921">
      <colorScale>
        <cfvo type="min"/>
        <cfvo type="max"/>
        <color theme="5" tint="0.59999389629810485"/>
        <color rgb="FFC00000"/>
      </colorScale>
    </cfRule>
    <cfRule type="colorScale" priority="6775">
      <colorScale>
        <cfvo type="min"/>
        <cfvo type="max"/>
        <color theme="5" tint="0.59999389629810485"/>
        <color rgb="FFC00000"/>
      </colorScale>
    </cfRule>
    <cfRule type="colorScale" priority="5620">
      <colorScale>
        <cfvo type="min"/>
        <cfvo type="max"/>
        <color theme="5" tint="0.59999389629810485"/>
        <color rgb="FFC00000"/>
      </colorScale>
    </cfRule>
    <cfRule type="colorScale" priority="5621">
      <colorScale>
        <cfvo type="min"/>
        <cfvo type="max"/>
        <color theme="5" tint="0.39997558519241921"/>
        <color rgb="FFFF0000"/>
      </colorScale>
    </cfRule>
    <cfRule type="colorScale" priority="6005">
      <colorScale>
        <cfvo type="min"/>
        <cfvo type="max"/>
        <color theme="5" tint="0.59999389629810485"/>
        <color rgb="FFC00000"/>
      </colorScale>
    </cfRule>
    <cfRule type="colorScale" priority="6089">
      <colorScale>
        <cfvo type="min"/>
        <cfvo type="max"/>
        <color theme="5" tint="0.59999389629810485"/>
        <color rgb="FFC00000"/>
      </colorScale>
    </cfRule>
    <cfRule type="colorScale" priority="5852">
      <colorScale>
        <cfvo type="min"/>
        <cfvo type="max"/>
        <color theme="5" tint="0.39997558519241921"/>
        <color rgb="FFFF0000"/>
      </colorScale>
    </cfRule>
    <cfRule type="colorScale" priority="6776">
      <colorScale>
        <cfvo type="min"/>
        <cfvo type="max"/>
        <color theme="5" tint="0.39997558519241921"/>
        <color rgb="FFFF0000"/>
      </colorScale>
    </cfRule>
    <cfRule type="colorScale" priority="5901">
      <colorScale>
        <cfvo type="min"/>
        <cfvo type="max"/>
        <color theme="5" tint="0.39997558519241921"/>
        <color rgb="FFFF0000"/>
      </colorScale>
    </cfRule>
    <cfRule type="colorScale" priority="5851">
      <colorScale>
        <cfvo type="min"/>
        <cfvo type="max"/>
        <color theme="5" tint="0.59999389629810485"/>
        <color rgb="FFC00000"/>
      </colorScale>
    </cfRule>
    <cfRule type="colorScale" priority="6370">
      <colorScale>
        <cfvo type="min"/>
        <cfvo type="max"/>
        <color theme="5" tint="0.39997558519241921"/>
        <color rgb="FFFF0000"/>
      </colorScale>
    </cfRule>
    <cfRule type="colorScale" priority="6201">
      <colorScale>
        <cfvo type="min"/>
        <cfvo type="max"/>
        <color theme="5" tint="0.59999389629810485"/>
        <color rgb="FFC00000"/>
      </colorScale>
    </cfRule>
    <cfRule type="colorScale" priority="6369">
      <colorScale>
        <cfvo type="min"/>
        <cfvo type="max"/>
        <color theme="5" tint="0.59999389629810485"/>
        <color rgb="FFC00000"/>
      </colorScale>
    </cfRule>
    <cfRule type="colorScale" priority="6202">
      <colorScale>
        <cfvo type="min"/>
        <cfvo type="max"/>
        <color theme="5" tint="0.39997558519241921"/>
        <color rgb="FFFF0000"/>
      </colorScale>
    </cfRule>
    <cfRule type="colorScale" priority="5649">
      <colorScale>
        <cfvo type="min"/>
        <cfvo type="max"/>
        <color theme="5" tint="0.39997558519241921"/>
        <color rgb="FFFF0000"/>
      </colorScale>
    </cfRule>
    <cfRule type="colorScale" priority="5803">
      <colorScale>
        <cfvo type="min"/>
        <cfvo type="max"/>
        <color theme="5" tint="0.39997558519241921"/>
        <color rgb="FFFF0000"/>
      </colorScale>
    </cfRule>
    <cfRule type="colorScale" priority="5648">
      <colorScale>
        <cfvo type="min"/>
        <cfvo type="max"/>
        <color theme="5" tint="0.59999389629810485"/>
        <color rgb="FFC00000"/>
      </colorScale>
    </cfRule>
    <cfRule type="colorScale" priority="6208">
      <colorScale>
        <cfvo type="min"/>
        <cfvo type="max"/>
        <color theme="5" tint="0.59999389629810485"/>
        <color rgb="FFC00000"/>
      </colorScale>
    </cfRule>
    <cfRule type="colorScale" priority="6209">
      <colorScale>
        <cfvo type="min"/>
        <cfvo type="max"/>
        <color theme="5" tint="0.39997558519241921"/>
        <color rgb="FFFF0000"/>
      </colorScale>
    </cfRule>
    <cfRule type="colorScale" priority="6173">
      <colorScale>
        <cfvo type="min"/>
        <cfvo type="max"/>
        <color theme="5" tint="0.59999389629810485"/>
        <color rgb="FFC00000"/>
      </colorScale>
    </cfRule>
    <cfRule type="colorScale" priority="5754">
      <colorScale>
        <cfvo type="min"/>
        <cfvo type="max"/>
        <color theme="5" tint="0.39997558519241921"/>
        <color rgb="FFFF0000"/>
      </colorScale>
    </cfRule>
    <cfRule type="colorScale" priority="5802">
      <colorScale>
        <cfvo type="min"/>
        <cfvo type="max"/>
        <color theme="5" tint="0.59999389629810485"/>
        <color rgb="FFC00000"/>
      </colorScale>
    </cfRule>
    <cfRule type="colorScale" priority="5753">
      <colorScale>
        <cfvo type="min"/>
        <cfvo type="max"/>
        <color theme="5" tint="0.59999389629810485"/>
        <color rgb="FFC00000"/>
      </colorScale>
    </cfRule>
    <cfRule type="colorScale" priority="6215">
      <colorScale>
        <cfvo type="min"/>
        <cfvo type="max"/>
        <color theme="5" tint="0.59999389629810485"/>
        <color rgb="FFC00000"/>
      </colorScale>
    </cfRule>
    <cfRule type="colorScale" priority="6174">
      <colorScale>
        <cfvo type="min"/>
        <cfvo type="max"/>
        <color theme="5" tint="0.39997558519241921"/>
        <color rgb="FFFF0000"/>
      </colorScale>
    </cfRule>
    <cfRule type="colorScale" priority="6845">
      <colorScale>
        <cfvo type="min"/>
        <cfvo type="max"/>
        <color theme="5" tint="0.59999389629810485"/>
        <color rgb="FFC00000"/>
      </colorScale>
    </cfRule>
    <cfRule type="colorScale" priority="6846">
      <colorScale>
        <cfvo type="min"/>
        <cfvo type="max"/>
        <color theme="5" tint="0.39997558519241921"/>
        <color rgb="FFFF0000"/>
      </colorScale>
    </cfRule>
    <cfRule type="colorScale" priority="6216">
      <colorScale>
        <cfvo type="min"/>
        <cfvo type="max"/>
        <color theme="5" tint="0.39997558519241921"/>
        <color rgb="FFFF0000"/>
      </colorScale>
    </cfRule>
    <cfRule type="colorScale" priority="5747">
      <colorScale>
        <cfvo type="min"/>
        <cfvo type="max"/>
        <color theme="5" tint="0.39997558519241921"/>
        <color rgb="FFFF0000"/>
      </colorScale>
    </cfRule>
    <cfRule type="colorScale" priority="5628">
      <colorScale>
        <cfvo type="min"/>
        <cfvo type="max"/>
        <color theme="5" tint="0.39997558519241921"/>
        <color rgb="FFFF0000"/>
      </colorScale>
    </cfRule>
    <cfRule type="colorScale" priority="5746">
      <colorScale>
        <cfvo type="min"/>
        <cfvo type="max"/>
        <color theme="5" tint="0.59999389629810485"/>
        <color rgb="FFC00000"/>
      </colorScale>
    </cfRule>
    <cfRule type="colorScale" priority="5998">
      <colorScale>
        <cfvo type="min"/>
        <cfvo type="max"/>
        <color theme="5" tint="0.59999389629810485"/>
        <color rgb="FFC00000"/>
      </colorScale>
    </cfRule>
    <cfRule type="colorScale" priority="6412">
      <colorScale>
        <cfvo type="min"/>
        <cfvo type="max"/>
        <color theme="5" tint="0.39997558519241921"/>
        <color rgb="FFFF0000"/>
      </colorScale>
    </cfRule>
    <cfRule type="colorScale" priority="6020">
      <colorScale>
        <cfvo type="min"/>
        <cfvo type="max"/>
        <color theme="5" tint="0.39997558519241921"/>
        <color rgb="FFFF0000"/>
      </colorScale>
    </cfRule>
    <cfRule type="colorScale" priority="5600">
      <colorScale>
        <cfvo type="min"/>
        <cfvo type="max"/>
        <color theme="5" tint="0.39997558519241921"/>
        <color rgb="FFFF0000"/>
      </colorScale>
    </cfRule>
    <cfRule type="colorScale" priority="5558">
      <colorScale>
        <cfvo type="min"/>
        <cfvo type="max"/>
        <color theme="5" tint="0.39997558519241921"/>
        <color rgb="FFFF0000"/>
      </colorScale>
    </cfRule>
    <cfRule type="colorScale" priority="6411">
      <colorScale>
        <cfvo type="min"/>
        <cfvo type="max"/>
        <color theme="5" tint="0.59999389629810485"/>
        <color rgb="FFC00000"/>
      </colorScale>
    </cfRule>
    <cfRule type="colorScale" priority="6138">
      <colorScale>
        <cfvo type="min"/>
        <cfvo type="max"/>
        <color theme="5" tint="0.59999389629810485"/>
        <color rgb="FFC00000"/>
      </colorScale>
    </cfRule>
    <cfRule type="colorScale" priority="6356">
      <colorScale>
        <cfvo type="min"/>
        <cfvo type="max"/>
        <color theme="5" tint="0.39997558519241921"/>
        <color rgb="FFFF0000"/>
      </colorScale>
    </cfRule>
    <cfRule type="colorScale" priority="5599">
      <colorScale>
        <cfvo type="min"/>
        <cfvo type="max"/>
        <color theme="5" tint="0.59999389629810485"/>
        <color rgb="FFC00000"/>
      </colorScale>
    </cfRule>
    <cfRule type="colorScale" priority="6222">
      <colorScale>
        <cfvo type="min"/>
        <cfvo type="max"/>
        <color theme="5" tint="0.59999389629810485"/>
        <color rgb="FFC00000"/>
      </colorScale>
    </cfRule>
    <cfRule type="colorScale" priority="6355">
      <colorScale>
        <cfvo type="min"/>
        <cfvo type="max"/>
        <color theme="5" tint="0.59999389629810485"/>
        <color rgb="FFC00000"/>
      </colorScale>
    </cfRule>
  </conditionalFormatting>
  <conditionalFormatting sqref="S69">
    <cfRule type="colorScale" priority="6496">
      <colorScale>
        <cfvo type="min"/>
        <cfvo type="max"/>
        <color theme="5" tint="0.39997558519241921"/>
        <color rgb="FFFF0000"/>
      </colorScale>
    </cfRule>
    <cfRule type="colorScale" priority="6769">
      <colorScale>
        <cfvo type="min"/>
        <cfvo type="max"/>
        <color theme="5" tint="0.39997558519241921"/>
        <color rgb="FFFF0000"/>
      </colorScale>
    </cfRule>
    <cfRule type="colorScale" priority="6565">
      <colorScale>
        <cfvo type="min"/>
        <cfvo type="max"/>
        <color theme="5" tint="0.59999389629810485"/>
        <color rgb="FFC00000"/>
      </colorScale>
    </cfRule>
    <cfRule type="colorScale" priority="7210">
      <colorScale>
        <cfvo type="min"/>
        <cfvo type="max"/>
        <color theme="5" tint="0.39997558519241921"/>
        <color rgb="FFFF0000"/>
      </colorScale>
    </cfRule>
    <cfRule type="colorScale" priority="6972">
      <colorScale>
        <cfvo type="min"/>
        <cfvo type="max"/>
        <color theme="5" tint="0.39997558519241921"/>
        <color rgb="FFFF0000"/>
      </colorScale>
    </cfRule>
    <cfRule type="colorScale" priority="7209">
      <colorScale>
        <cfvo type="min"/>
        <cfvo type="max"/>
        <color theme="5" tint="0.59999389629810485"/>
        <color rgb="FFC00000"/>
      </colorScale>
    </cfRule>
    <cfRule type="colorScale" priority="7077">
      <colorScale>
        <cfvo type="min"/>
        <cfvo type="max"/>
        <color theme="5" tint="0.39997558519241921"/>
        <color rgb="FFFF0000"/>
      </colorScale>
    </cfRule>
    <cfRule type="colorScale" priority="6608">
      <colorScale>
        <cfvo type="min"/>
        <cfvo type="max"/>
        <color theme="5" tint="0.39997558519241921"/>
        <color rgb="FFFF0000"/>
      </colorScale>
    </cfRule>
    <cfRule type="colorScale" priority="6894">
      <colorScale>
        <cfvo type="min"/>
        <cfvo type="max"/>
        <color theme="5" tint="0.59999389629810485"/>
        <color rgb="FFC00000"/>
      </colorScale>
    </cfRule>
    <cfRule type="colorScale" priority="6719">
      <colorScale>
        <cfvo type="min"/>
        <cfvo type="max"/>
        <color theme="5" tint="0.59999389629810485"/>
        <color rgb="FFC00000"/>
      </colorScale>
    </cfRule>
    <cfRule type="colorScale" priority="6895">
      <colorScale>
        <cfvo type="min"/>
        <cfvo type="max"/>
        <color theme="5" tint="0.39997558519241921"/>
        <color rgb="FFFF0000"/>
      </colorScale>
    </cfRule>
    <cfRule type="colorScale" priority="6523">
      <colorScale>
        <cfvo type="min"/>
        <cfvo type="max"/>
        <color theme="5" tint="0.59999389629810485"/>
        <color rgb="FFC00000"/>
      </colorScale>
    </cfRule>
    <cfRule type="colorScale" priority="6607">
      <colorScale>
        <cfvo type="min"/>
        <cfvo type="max"/>
        <color theme="5" tint="0.59999389629810485"/>
        <color rgb="FFC00000"/>
      </colorScale>
    </cfRule>
    <cfRule type="colorScale" priority="6999">
      <colorScale>
        <cfvo type="min"/>
        <cfvo type="max"/>
        <color theme="5" tint="0.59999389629810485"/>
        <color rgb="FFC00000"/>
      </colorScale>
    </cfRule>
    <cfRule type="colorScale" priority="7027">
      <colorScale>
        <cfvo type="min"/>
        <cfvo type="max"/>
        <color theme="5" tint="0.59999389629810485"/>
        <color rgb="FFC00000"/>
      </colorScale>
    </cfRule>
    <cfRule type="colorScale" priority="7028">
      <colorScale>
        <cfvo type="min"/>
        <cfvo type="max"/>
        <color theme="5" tint="0.39997558519241921"/>
        <color rgb="FFFF0000"/>
      </colorScale>
    </cfRule>
    <cfRule type="colorScale" priority="6692">
      <colorScale>
        <cfvo type="min"/>
        <cfvo type="max"/>
        <color theme="5" tint="0.39997558519241921"/>
        <color rgb="FFFF0000"/>
      </colorScale>
    </cfRule>
    <cfRule type="colorScale" priority="7294">
      <colorScale>
        <cfvo type="min"/>
        <cfvo type="max"/>
        <color theme="5" tint="0.39997558519241921"/>
        <color rgb="FFFF0000"/>
      </colorScale>
    </cfRule>
    <cfRule type="colorScale" priority="7118">
      <colorScale>
        <cfvo type="min"/>
        <cfvo type="max"/>
        <color theme="5" tint="0.59999389629810485"/>
        <color rgb="FFC00000"/>
      </colorScale>
    </cfRule>
    <cfRule type="colorScale" priority="6839">
      <colorScale>
        <cfvo type="min"/>
        <cfvo type="max"/>
        <color theme="5" tint="0.39997558519241921"/>
        <color rgb="FFFF0000"/>
      </colorScale>
    </cfRule>
    <cfRule type="colorScale" priority="7293">
      <colorScale>
        <cfvo type="min"/>
        <cfvo type="max"/>
        <color theme="5" tint="0.59999389629810485"/>
        <color rgb="FFC00000"/>
      </colorScale>
    </cfRule>
    <cfRule type="colorScale" priority="7161">
      <colorScale>
        <cfvo type="min"/>
        <cfvo type="max"/>
        <color theme="5" tint="0.39997558519241921"/>
        <color rgb="FFFF0000"/>
      </colorScale>
    </cfRule>
    <cfRule type="colorScale" priority="7119">
      <colorScale>
        <cfvo type="min"/>
        <cfvo type="max"/>
        <color theme="5" tint="0.39997558519241921"/>
        <color rgb="FFFF0000"/>
      </colorScale>
    </cfRule>
    <cfRule type="colorScale" priority="7377">
      <colorScale>
        <cfvo type="min"/>
        <cfvo type="max"/>
        <color theme="5" tint="0.59999389629810485"/>
        <color rgb="FFC00000"/>
      </colorScale>
    </cfRule>
    <cfRule type="colorScale" priority="7378">
      <colorScale>
        <cfvo type="min"/>
        <cfvo type="max"/>
        <color theme="5" tint="0.39997558519241921"/>
        <color rgb="FFFF0000"/>
      </colorScale>
    </cfRule>
    <cfRule type="colorScale" priority="7160">
      <colorScale>
        <cfvo type="min"/>
        <cfvo type="max"/>
        <color theme="5" tint="0.59999389629810485"/>
        <color rgb="FFC00000"/>
      </colorScale>
    </cfRule>
    <cfRule type="colorScale" priority="6810">
      <colorScale>
        <cfvo type="min"/>
        <cfvo type="max"/>
        <color theme="5" tint="0.59999389629810485"/>
        <color rgb="FFC00000"/>
      </colorScale>
    </cfRule>
    <cfRule type="colorScale" priority="6691">
      <colorScale>
        <cfvo type="min"/>
        <cfvo type="max"/>
        <color theme="5" tint="0.59999389629810485"/>
        <color rgb="FFC00000"/>
      </colorScale>
    </cfRule>
    <cfRule type="colorScale" priority="6880">
      <colorScale>
        <cfvo type="min"/>
        <cfvo type="max"/>
        <color theme="5" tint="0.59999389629810485"/>
        <color rgb="FFC00000"/>
      </colorScale>
    </cfRule>
    <cfRule type="colorScale" priority="7048">
      <colorScale>
        <cfvo type="min"/>
        <cfvo type="max"/>
        <color theme="5" tint="0.59999389629810485"/>
        <color rgb="FFC00000"/>
      </colorScale>
    </cfRule>
    <cfRule type="colorScale" priority="6538">
      <colorScale>
        <cfvo type="min"/>
        <cfvo type="max"/>
        <color theme="5" tint="0.39997558519241921"/>
        <color rgb="FFFF0000"/>
      </colorScale>
    </cfRule>
    <cfRule type="colorScale" priority="6524">
      <colorScale>
        <cfvo type="min"/>
        <cfvo type="max"/>
        <color theme="5" tint="0.39997558519241921"/>
        <color rgb="FFFF0000"/>
      </colorScale>
    </cfRule>
    <cfRule type="colorScale" priority="7049">
      <colorScale>
        <cfvo type="min"/>
        <cfvo type="max"/>
        <color theme="5" tint="0.39997558519241921"/>
        <color rgb="FFFF0000"/>
      </colorScale>
    </cfRule>
    <cfRule type="colorScale" priority="6671">
      <colorScale>
        <cfvo type="min"/>
        <cfvo type="max"/>
        <color theme="5" tint="0.39997558519241921"/>
        <color rgb="FFFF0000"/>
      </colorScale>
    </cfRule>
    <cfRule type="colorScale" priority="6957">
      <colorScale>
        <cfvo type="min"/>
        <cfvo type="max"/>
        <color theme="5" tint="0.59999389629810485"/>
        <color rgb="FFC00000"/>
      </colorScale>
    </cfRule>
    <cfRule type="colorScale" priority="7062">
      <colorScale>
        <cfvo type="min"/>
        <cfvo type="max"/>
        <color theme="5" tint="0.59999389629810485"/>
        <color rgb="FFC00000"/>
      </colorScale>
    </cfRule>
    <cfRule type="colorScale" priority="6768">
      <colorScale>
        <cfvo type="min"/>
        <cfvo type="max"/>
        <color theme="5" tint="0.59999389629810485"/>
        <color rgb="FFC00000"/>
      </colorScale>
    </cfRule>
    <cfRule type="colorScale" priority="6755">
      <colorScale>
        <cfvo type="min"/>
        <cfvo type="max"/>
        <color theme="5" tint="0.39997558519241921"/>
        <color rgb="FFFF0000"/>
      </colorScale>
    </cfRule>
    <cfRule type="colorScale" priority="6838">
      <colorScale>
        <cfvo type="min"/>
        <cfvo type="max"/>
        <color theme="5" tint="0.59999389629810485"/>
        <color rgb="FFC00000"/>
      </colorScale>
    </cfRule>
    <cfRule type="colorScale" priority="6754">
      <colorScale>
        <cfvo type="min"/>
        <cfvo type="max"/>
        <color theme="5" tint="0.59999389629810485"/>
        <color rgb="FFC00000"/>
      </colorScale>
    </cfRule>
    <cfRule type="colorScale" priority="7238">
      <colorScale>
        <cfvo type="min"/>
        <cfvo type="max"/>
        <color theme="5" tint="0.39997558519241921"/>
        <color rgb="FFFF0000"/>
      </colorScale>
    </cfRule>
    <cfRule type="colorScale" priority="6495">
      <colorScale>
        <cfvo type="min"/>
        <cfvo type="max"/>
        <color theme="5" tint="0.59999389629810485"/>
        <color rgb="FFC00000"/>
      </colorScale>
    </cfRule>
    <cfRule type="colorScale" priority="7237">
      <colorScale>
        <cfvo type="min"/>
        <cfvo type="max"/>
        <color theme="5" tint="0.59999389629810485"/>
        <color rgb="FFC00000"/>
      </colorScale>
    </cfRule>
    <cfRule type="colorScale" priority="6670">
      <colorScale>
        <cfvo type="min"/>
        <cfvo type="max"/>
        <color theme="5" tint="0.59999389629810485"/>
        <color rgb="FFC00000"/>
      </colorScale>
    </cfRule>
    <cfRule type="colorScale" priority="6916">
      <colorScale>
        <cfvo type="min"/>
        <cfvo type="max"/>
        <color theme="5" tint="0.39997558519241921"/>
        <color rgb="FFFF0000"/>
      </colorScale>
    </cfRule>
    <cfRule type="colorScale" priority="6915">
      <colorScale>
        <cfvo type="min"/>
        <cfvo type="max"/>
        <color theme="5" tint="0.59999389629810485"/>
        <color rgb="FFC00000"/>
      </colorScale>
    </cfRule>
    <cfRule type="colorScale" priority="6811">
      <colorScale>
        <cfvo type="min"/>
        <cfvo type="max"/>
        <color theme="5" tint="0.39997558519241921"/>
        <color rgb="FFFF0000"/>
      </colorScale>
    </cfRule>
    <cfRule type="colorScale" priority="6958">
      <colorScale>
        <cfvo type="min"/>
        <cfvo type="max"/>
        <color theme="5" tint="0.39997558519241921"/>
        <color rgb="FFFF0000"/>
      </colorScale>
    </cfRule>
    <cfRule type="colorScale" priority="7063">
      <colorScale>
        <cfvo type="min"/>
        <cfvo type="max"/>
        <color theme="5" tint="0.39997558519241921"/>
        <color rgb="FFFF0000"/>
      </colorScale>
    </cfRule>
    <cfRule type="colorScale" priority="6741">
      <colorScale>
        <cfvo type="min"/>
        <cfvo type="max"/>
        <color theme="5" tint="0.39997558519241921"/>
        <color rgb="FFFF0000"/>
      </colorScale>
    </cfRule>
    <cfRule type="colorScale" priority="6971">
      <colorScale>
        <cfvo type="min"/>
        <cfvo type="max"/>
        <color theme="5" tint="0.59999389629810485"/>
        <color rgb="FFC00000"/>
      </colorScale>
    </cfRule>
    <cfRule type="colorScale" priority="6657">
      <colorScale>
        <cfvo type="min"/>
        <cfvo type="max"/>
        <color theme="5" tint="0.39997558519241921"/>
        <color rgb="FFFF0000"/>
      </colorScale>
    </cfRule>
    <cfRule type="colorScale" priority="6461">
      <colorScale>
        <cfvo type="min"/>
        <cfvo type="max"/>
        <color theme="5" tint="0.39997558519241921"/>
        <color rgb="FFFF0000"/>
      </colorScale>
    </cfRule>
    <cfRule type="colorScale" priority="6460">
      <colorScale>
        <cfvo type="min"/>
        <cfvo type="max"/>
        <color theme="5" tint="0.59999389629810485"/>
        <color rgb="FFC00000"/>
      </colorScale>
    </cfRule>
    <cfRule type="colorScale" priority="7182">
      <colorScale>
        <cfvo type="min"/>
        <cfvo type="max"/>
        <color theme="5" tint="0.39997558519241921"/>
        <color rgb="FFFF0000"/>
      </colorScale>
    </cfRule>
    <cfRule type="colorScale" priority="6740">
      <colorScale>
        <cfvo type="min"/>
        <cfvo type="max"/>
        <color theme="5" tint="0.59999389629810485"/>
        <color rgb="FFC00000"/>
      </colorScale>
    </cfRule>
    <cfRule type="colorScale" priority="6881">
      <colorScale>
        <cfvo type="min"/>
        <cfvo type="max"/>
        <color theme="5" tint="0.39997558519241921"/>
        <color rgb="FFFF0000"/>
      </colorScale>
    </cfRule>
    <cfRule type="colorScale" priority="7000">
      <colorScale>
        <cfvo type="min"/>
        <cfvo type="max"/>
        <color theme="5" tint="0.39997558519241921"/>
        <color rgb="FFFF0000"/>
      </colorScale>
    </cfRule>
    <cfRule type="colorScale" priority="6656">
      <colorScale>
        <cfvo type="min"/>
        <cfvo type="max"/>
        <color theme="5" tint="0.59999389629810485"/>
        <color rgb="FFC00000"/>
      </colorScale>
    </cfRule>
    <cfRule type="colorScale" priority="6566">
      <colorScale>
        <cfvo type="min"/>
        <cfvo type="max"/>
        <color theme="5" tint="0.39997558519241921"/>
        <color rgb="FFFF0000"/>
      </colorScale>
    </cfRule>
    <cfRule type="colorScale" priority="6720">
      <colorScale>
        <cfvo type="min"/>
        <cfvo type="max"/>
        <color theme="5" tint="0.39997558519241921"/>
        <color rgb="FFFF0000"/>
      </colorScale>
    </cfRule>
    <cfRule type="colorScale" priority="6537">
      <colorScale>
        <cfvo type="min"/>
        <cfvo type="max"/>
        <color theme="5" tint="0.59999389629810485"/>
        <color rgb="FFC00000"/>
      </colorScale>
    </cfRule>
    <cfRule type="colorScale" priority="6636">
      <colorScale>
        <cfvo type="min"/>
        <cfvo type="max"/>
        <color theme="5" tint="0.39997558519241921"/>
        <color rgb="FFFF0000"/>
      </colorScale>
    </cfRule>
    <cfRule type="colorScale" priority="6635">
      <colorScale>
        <cfvo type="min"/>
        <cfvo type="max"/>
        <color theme="5" tint="0.59999389629810485"/>
        <color rgb="FFC00000"/>
      </colorScale>
    </cfRule>
    <cfRule type="colorScale" priority="7076">
      <colorScale>
        <cfvo type="min"/>
        <cfvo type="max"/>
        <color theme="5" tint="0.59999389629810485"/>
        <color rgb="FFC00000"/>
      </colorScale>
    </cfRule>
    <cfRule type="colorScale" priority="7328">
      <colorScale>
        <cfvo type="min"/>
        <cfvo type="max"/>
        <color theme="5" tint="0.59999389629810485"/>
        <color rgb="FFC00000"/>
      </colorScale>
    </cfRule>
    <cfRule type="colorScale" priority="7280">
      <colorScale>
        <cfvo type="min"/>
        <cfvo type="max"/>
        <color theme="5" tint="0.39997558519241921"/>
        <color rgb="FFFF0000"/>
      </colorScale>
    </cfRule>
    <cfRule type="colorScale" priority="7279">
      <colorScale>
        <cfvo type="min"/>
        <cfvo type="max"/>
        <color theme="5" tint="0.59999389629810485"/>
        <color rgb="FFC00000"/>
      </colorScale>
    </cfRule>
    <cfRule type="colorScale" priority="7329">
      <colorScale>
        <cfvo type="min"/>
        <cfvo type="max"/>
        <color theme="5" tint="0.39997558519241921"/>
        <color rgb="FFFF0000"/>
      </colorScale>
    </cfRule>
    <cfRule type="colorScale" priority="7181">
      <colorScale>
        <cfvo type="min"/>
        <cfvo type="max"/>
        <color theme="5" tint="0.59999389629810485"/>
        <color rgb="FFC00000"/>
      </colorScale>
    </cfRule>
  </conditionalFormatting>
  <conditionalFormatting sqref="S70">
    <cfRule type="colorScale" priority="6965">
      <colorScale>
        <cfvo type="min"/>
        <cfvo type="max"/>
        <color theme="5" tint="0.39997558519241921"/>
        <color rgb="FFFF0000"/>
      </colorScale>
    </cfRule>
    <cfRule type="colorScale" priority="6747">
      <colorScale>
        <cfvo type="min"/>
        <cfvo type="max"/>
        <color theme="5" tint="0.59999389629810485"/>
        <color rgb="FFC00000"/>
      </colorScale>
    </cfRule>
    <cfRule type="colorScale" priority="6978">
      <colorScale>
        <cfvo type="min"/>
        <cfvo type="max"/>
        <color theme="5" tint="0.59999389629810485"/>
        <color rgb="FFC00000"/>
      </colorScale>
    </cfRule>
    <cfRule type="colorScale" priority="6782">
      <colorScale>
        <cfvo type="min"/>
        <cfvo type="max"/>
        <color theme="5" tint="0.59999389629810485"/>
        <color rgb="FFC00000"/>
      </colorScale>
    </cfRule>
    <cfRule type="colorScale" priority="6930">
      <colorScale>
        <cfvo type="min"/>
        <cfvo type="max"/>
        <color theme="5" tint="0.39997558519241921"/>
        <color rgb="FFFF0000"/>
      </colorScale>
    </cfRule>
    <cfRule type="colorScale" priority="6936">
      <colorScale>
        <cfvo type="min"/>
        <cfvo type="max"/>
        <color theme="5" tint="0.59999389629810485"/>
        <color rgb="FFC00000"/>
      </colorScale>
    </cfRule>
    <cfRule type="colorScale" priority="6825">
      <colorScale>
        <cfvo type="min"/>
        <cfvo type="max"/>
        <color theme="5" tint="0.39997558519241921"/>
        <color rgb="FFFF0000"/>
      </colorScale>
    </cfRule>
    <cfRule type="colorScale" priority="6748">
      <colorScale>
        <cfvo type="min"/>
        <cfvo type="max"/>
        <color theme="5" tint="0.39997558519241921"/>
        <color rgb="FFFF0000"/>
      </colorScale>
    </cfRule>
    <cfRule type="colorScale" priority="6454">
      <colorScale>
        <cfvo type="min"/>
        <cfvo type="max"/>
        <color theme="5" tint="0.39997558519241921"/>
        <color rgb="FFFF0000"/>
      </colorScale>
    </cfRule>
    <cfRule type="colorScale" priority="6761">
      <colorScale>
        <cfvo type="min"/>
        <cfvo type="max"/>
        <color theme="5" tint="0.59999389629810485"/>
        <color rgb="FFC00000"/>
      </colorScale>
    </cfRule>
    <cfRule type="colorScale" priority="6937">
      <colorScale>
        <cfvo type="min"/>
        <cfvo type="max"/>
        <color theme="5" tint="0.39997558519241921"/>
        <color rgb="FFFF0000"/>
      </colorScale>
    </cfRule>
    <cfRule type="colorScale" priority="6979">
      <colorScale>
        <cfvo type="min"/>
        <cfvo type="max"/>
        <color theme="5" tint="0.39997558519241921"/>
        <color rgb="FFFF0000"/>
      </colorScale>
    </cfRule>
    <cfRule type="colorScale" priority="6453">
      <colorScale>
        <cfvo type="min"/>
        <cfvo type="max"/>
        <color theme="5" tint="0.59999389629810485"/>
        <color rgb="FFC00000"/>
      </colorScale>
    </cfRule>
    <cfRule type="colorScale" priority="6831">
      <colorScale>
        <cfvo type="min"/>
        <cfvo type="max"/>
        <color theme="5" tint="0.59999389629810485"/>
        <color rgb="FFC00000"/>
      </colorScale>
    </cfRule>
    <cfRule type="colorScale" priority="6985">
      <colorScale>
        <cfvo type="min"/>
        <cfvo type="max"/>
        <color theme="5" tint="0.59999389629810485"/>
        <color rgb="FFC00000"/>
      </colorScale>
    </cfRule>
    <cfRule type="colorScale" priority="6943">
      <colorScale>
        <cfvo type="min"/>
        <cfvo type="max"/>
        <color theme="5" tint="0.59999389629810485"/>
        <color rgb="FFC00000"/>
      </colorScale>
    </cfRule>
    <cfRule type="colorScale" priority="6944">
      <colorScale>
        <cfvo type="min"/>
        <cfvo type="max"/>
        <color theme="5" tint="0.39997558519241921"/>
        <color rgb="FFFF0000"/>
      </colorScale>
    </cfRule>
    <cfRule type="colorScale" priority="6874">
      <colorScale>
        <cfvo type="min"/>
        <cfvo type="max"/>
        <color theme="5" tint="0.39997558519241921"/>
        <color rgb="FFFF0000"/>
      </colorScale>
    </cfRule>
    <cfRule type="colorScale" priority="6762">
      <colorScale>
        <cfvo type="min"/>
        <cfvo type="max"/>
        <color theme="5" tint="0.39997558519241921"/>
        <color rgb="FFFF0000"/>
      </colorScale>
    </cfRule>
    <cfRule type="colorScale" priority="6832">
      <colorScale>
        <cfvo type="min"/>
        <cfvo type="max"/>
        <color theme="5" tint="0.39997558519241921"/>
        <color rgb="FFFF0000"/>
      </colorScale>
    </cfRule>
    <cfRule type="colorScale" priority="6783">
      <colorScale>
        <cfvo type="min"/>
        <cfvo type="max"/>
        <color theme="5" tint="0.39997558519241921"/>
        <color rgb="FFFF0000"/>
      </colorScale>
    </cfRule>
    <cfRule type="colorScale" priority="6789">
      <colorScale>
        <cfvo type="min"/>
        <cfvo type="max"/>
        <color theme="5" tint="0.59999389629810485"/>
        <color rgb="FFC00000"/>
      </colorScale>
    </cfRule>
    <cfRule type="colorScale" priority="6993">
      <colorScale>
        <cfvo type="min"/>
        <cfvo type="max"/>
        <color theme="5" tint="0.39997558519241921"/>
        <color rgb="FFFF0000"/>
      </colorScale>
    </cfRule>
    <cfRule type="colorScale" priority="6929">
      <colorScale>
        <cfvo type="min"/>
        <cfvo type="max"/>
        <color theme="5" tint="0.59999389629810485"/>
        <color rgb="FFC00000"/>
      </colorScale>
    </cfRule>
    <cfRule type="colorScale" priority="6790">
      <colorScale>
        <cfvo type="min"/>
        <cfvo type="max"/>
        <color theme="5" tint="0.39997558519241921"/>
        <color rgb="FFFF0000"/>
      </colorScale>
    </cfRule>
    <cfRule type="colorScale" priority="6517">
      <colorScale>
        <cfvo type="min"/>
        <cfvo type="max"/>
        <color theme="5" tint="0.39997558519241921"/>
        <color rgb="FFFF0000"/>
      </colorScale>
    </cfRule>
    <cfRule type="colorScale" priority="6516">
      <colorScale>
        <cfvo type="min"/>
        <cfvo type="max"/>
        <color theme="5" tint="0.59999389629810485"/>
        <color rgb="FFC00000"/>
      </colorScale>
    </cfRule>
    <cfRule type="colorScale" priority="6796">
      <colorScale>
        <cfvo type="min"/>
        <cfvo type="max"/>
        <color theme="5" tint="0.59999389629810485"/>
        <color rgb="FFC00000"/>
      </colorScale>
    </cfRule>
    <cfRule type="colorScale" priority="6510">
      <colorScale>
        <cfvo type="min"/>
        <cfvo type="max"/>
        <color theme="5" tint="0.39997558519241921"/>
        <color rgb="FFFF0000"/>
      </colorScale>
    </cfRule>
    <cfRule type="colorScale" priority="6509">
      <colorScale>
        <cfvo type="min"/>
        <cfvo type="max"/>
        <color theme="5" tint="0.59999389629810485"/>
        <color rgb="FFC00000"/>
      </colorScale>
    </cfRule>
    <cfRule type="colorScale" priority="6579">
      <colorScale>
        <cfvo type="min"/>
        <cfvo type="max"/>
        <color theme="5" tint="0.59999389629810485"/>
        <color rgb="FFC00000"/>
      </colorScale>
    </cfRule>
    <cfRule type="colorScale" priority="6489">
      <colorScale>
        <cfvo type="min"/>
        <cfvo type="max"/>
        <color theme="5" tint="0.39997558519241921"/>
        <color rgb="FFFF0000"/>
      </colorScale>
    </cfRule>
    <cfRule type="colorScale" priority="6488">
      <colorScale>
        <cfvo type="min"/>
        <cfvo type="max"/>
        <color theme="5" tint="0.59999389629810485"/>
        <color rgb="FFC00000"/>
      </colorScale>
    </cfRule>
    <cfRule type="colorScale" priority="6797">
      <colorScale>
        <cfvo type="min"/>
        <cfvo type="max"/>
        <color theme="5" tint="0.39997558519241921"/>
        <color rgb="FFFF0000"/>
      </colorScale>
    </cfRule>
    <cfRule type="colorScale" priority="6866">
      <colorScale>
        <cfvo type="min"/>
        <cfvo type="max"/>
        <color theme="5" tint="0.59999389629810485"/>
        <color rgb="FFC00000"/>
      </colorScale>
    </cfRule>
    <cfRule type="colorScale" priority="6860">
      <colorScale>
        <cfvo type="min"/>
        <cfvo type="max"/>
        <color theme="5" tint="0.39997558519241921"/>
        <color rgb="FFFF0000"/>
      </colorScale>
    </cfRule>
    <cfRule type="colorScale" priority="6909">
      <colorScale>
        <cfvo type="min"/>
        <cfvo type="max"/>
        <color theme="5" tint="0.39997558519241921"/>
        <color rgb="FFFF0000"/>
      </colorScale>
    </cfRule>
    <cfRule type="colorScale" priority="7308">
      <colorScale>
        <cfvo type="min"/>
        <cfvo type="max"/>
        <color theme="5" tint="0.39997558519241921"/>
        <color rgb="FFFF0000"/>
      </colorScale>
    </cfRule>
    <cfRule type="colorScale" priority="7314">
      <colorScale>
        <cfvo type="min"/>
        <cfvo type="max"/>
        <color theme="5" tint="0.59999389629810485"/>
        <color rgb="FFC00000"/>
      </colorScale>
    </cfRule>
    <cfRule type="colorScale" priority="7286">
      <colorScale>
        <cfvo type="min"/>
        <cfvo type="max"/>
        <color theme="5" tint="0.59999389629810485"/>
        <color rgb="FFC00000"/>
      </colorScale>
    </cfRule>
    <cfRule type="colorScale" priority="6803">
      <colorScale>
        <cfvo type="min"/>
        <cfvo type="max"/>
        <color theme="5" tint="0.59999389629810485"/>
        <color rgb="FFC00000"/>
      </colorScale>
    </cfRule>
    <cfRule type="colorScale" priority="7315">
      <colorScale>
        <cfvo type="min"/>
        <cfvo type="max"/>
        <color theme="5" tint="0.39997558519241921"/>
        <color rgb="FFFF0000"/>
      </colorScale>
    </cfRule>
    <cfRule type="colorScale" priority="7321">
      <colorScale>
        <cfvo type="min"/>
        <cfvo type="max"/>
        <color theme="5" tint="0.59999389629810485"/>
        <color rgb="FFC00000"/>
      </colorScale>
    </cfRule>
    <cfRule type="colorScale" priority="7322">
      <colorScale>
        <cfvo type="min"/>
        <cfvo type="max"/>
        <color theme="5" tint="0.39997558519241921"/>
        <color rgb="FFFF0000"/>
      </colorScale>
    </cfRule>
    <cfRule type="colorScale" priority="7335">
      <colorScale>
        <cfvo type="min"/>
        <cfvo type="max"/>
        <color theme="5" tint="0.59999389629810485"/>
        <color rgb="FFC00000"/>
      </colorScale>
    </cfRule>
    <cfRule type="colorScale" priority="7336">
      <colorScale>
        <cfvo type="min"/>
        <cfvo type="max"/>
        <color theme="5" tint="0.39997558519241921"/>
        <color rgb="FFFF0000"/>
      </colorScale>
    </cfRule>
    <cfRule type="colorScale" priority="7273">
      <colorScale>
        <cfvo type="min"/>
        <cfvo type="max"/>
        <color theme="5" tint="0.39997558519241921"/>
        <color rgb="FFFF0000"/>
      </colorScale>
    </cfRule>
    <cfRule type="colorScale" priority="7342">
      <colorScale>
        <cfvo type="min"/>
        <cfvo type="max"/>
        <color theme="5" tint="0.59999389629810485"/>
        <color rgb="FFC00000"/>
      </colorScale>
    </cfRule>
    <cfRule type="colorScale" priority="7343">
      <colorScale>
        <cfvo type="min"/>
        <cfvo type="max"/>
        <color theme="5" tint="0.39997558519241921"/>
        <color rgb="FFFF0000"/>
      </colorScale>
    </cfRule>
    <cfRule type="colorScale" priority="7272">
      <colorScale>
        <cfvo type="min"/>
        <cfvo type="max"/>
        <color theme="5" tint="0.59999389629810485"/>
        <color rgb="FFC00000"/>
      </colorScale>
    </cfRule>
    <cfRule type="colorScale" priority="7266">
      <colorScale>
        <cfvo type="min"/>
        <cfvo type="max"/>
        <color theme="5" tint="0.39997558519241921"/>
        <color rgb="FFFF0000"/>
      </colorScale>
    </cfRule>
    <cfRule type="colorScale" priority="6908">
      <colorScale>
        <cfvo type="min"/>
        <cfvo type="max"/>
        <color theme="5" tint="0.59999389629810485"/>
        <color rgb="FFC00000"/>
      </colorScale>
    </cfRule>
    <cfRule type="colorScale" priority="7265">
      <colorScale>
        <cfvo type="min"/>
        <cfvo type="max"/>
        <color theme="5" tint="0.59999389629810485"/>
        <color rgb="FFC00000"/>
      </colorScale>
    </cfRule>
    <cfRule type="colorScale" priority="7259">
      <colorScale>
        <cfvo type="min"/>
        <cfvo type="max"/>
        <color theme="5" tint="0.39997558519241921"/>
        <color rgb="FFFF0000"/>
      </colorScale>
    </cfRule>
    <cfRule type="colorScale" priority="7258">
      <colorScale>
        <cfvo type="min"/>
        <cfvo type="max"/>
        <color theme="5" tint="0.59999389629810485"/>
        <color rgb="FFC00000"/>
      </colorScale>
    </cfRule>
    <cfRule type="colorScale" priority="6804">
      <colorScale>
        <cfvo type="min"/>
        <cfvo type="max"/>
        <color theme="5" tint="0.39997558519241921"/>
        <color rgb="FFFF0000"/>
      </colorScale>
    </cfRule>
    <cfRule type="colorScale" priority="7307">
      <colorScale>
        <cfvo type="min"/>
        <cfvo type="max"/>
        <color theme="5" tint="0.59999389629810485"/>
        <color rgb="FFC00000"/>
      </colorScale>
    </cfRule>
    <cfRule type="colorScale" priority="7370">
      <colorScale>
        <cfvo type="min"/>
        <cfvo type="max"/>
        <color theme="5" tint="0.59999389629810485"/>
        <color rgb="FFC00000"/>
      </colorScale>
    </cfRule>
    <cfRule type="colorScale" priority="7371">
      <colorScale>
        <cfvo type="min"/>
        <cfvo type="max"/>
        <color theme="5" tint="0.39997558519241921"/>
        <color rgb="FFFF0000"/>
      </colorScale>
    </cfRule>
    <cfRule type="colorScale" priority="7252">
      <colorScale>
        <cfvo type="min"/>
        <cfvo type="max"/>
        <color theme="5" tint="0.39997558519241921"/>
        <color rgb="FFFF0000"/>
      </colorScale>
    </cfRule>
    <cfRule type="colorScale" priority="7251">
      <colorScale>
        <cfvo type="min"/>
        <cfvo type="max"/>
        <color theme="5" tint="0.59999389629810485"/>
        <color rgb="FFC00000"/>
      </colorScale>
    </cfRule>
    <cfRule type="colorScale" priority="6902">
      <colorScale>
        <cfvo type="min"/>
        <cfvo type="max"/>
        <color theme="5" tint="0.39997558519241921"/>
        <color rgb="FFFF0000"/>
      </colorScale>
    </cfRule>
    <cfRule type="colorScale" priority="6986">
      <colorScale>
        <cfvo type="min"/>
        <cfvo type="max"/>
        <color theme="5" tint="0.39997558519241921"/>
        <color rgb="FFFF0000"/>
      </colorScale>
    </cfRule>
    <cfRule type="colorScale" priority="6950">
      <colorScale>
        <cfvo type="min"/>
        <cfvo type="max"/>
        <color theme="5" tint="0.59999389629810485"/>
        <color rgb="FFC00000"/>
      </colorScale>
    </cfRule>
    <cfRule type="colorScale" priority="7231">
      <colorScale>
        <cfvo type="min"/>
        <cfvo type="max"/>
        <color theme="5" tint="0.39997558519241921"/>
        <color rgb="FFFF0000"/>
      </colorScale>
    </cfRule>
    <cfRule type="colorScale" priority="7230">
      <colorScale>
        <cfvo type="min"/>
        <cfvo type="max"/>
        <color theme="5" tint="0.59999389629810485"/>
        <color rgb="FFC00000"/>
      </colorScale>
    </cfRule>
    <cfRule type="colorScale" priority="7224">
      <colorScale>
        <cfvo type="min"/>
        <cfvo type="max"/>
        <color theme="5" tint="0.39997558519241921"/>
        <color rgb="FFFF0000"/>
      </colorScale>
    </cfRule>
    <cfRule type="colorScale" priority="7223">
      <colorScale>
        <cfvo type="min"/>
        <cfvo type="max"/>
        <color theme="5" tint="0.59999389629810485"/>
        <color rgb="FFC00000"/>
      </colorScale>
    </cfRule>
    <cfRule type="colorScale" priority="7217">
      <colorScale>
        <cfvo type="min"/>
        <cfvo type="max"/>
        <color theme="5" tint="0.39997558519241921"/>
        <color rgb="FFFF0000"/>
      </colorScale>
    </cfRule>
    <cfRule type="colorScale" priority="7216">
      <colorScale>
        <cfvo type="min"/>
        <cfvo type="max"/>
        <color theme="5" tint="0.59999389629810485"/>
        <color rgb="FFC00000"/>
      </colorScale>
    </cfRule>
    <cfRule type="colorScale" priority="7203">
      <colorScale>
        <cfvo type="min"/>
        <cfvo type="max"/>
        <color theme="5" tint="0.39997558519241921"/>
        <color rgb="FFFF0000"/>
      </colorScale>
    </cfRule>
    <cfRule type="colorScale" priority="7202">
      <colorScale>
        <cfvo type="min"/>
        <cfvo type="max"/>
        <color theme="5" tint="0.59999389629810485"/>
        <color rgb="FFC00000"/>
      </colorScale>
    </cfRule>
    <cfRule type="colorScale" priority="7196">
      <colorScale>
        <cfvo type="min"/>
        <cfvo type="max"/>
        <color theme="5" tint="0.39997558519241921"/>
        <color rgb="FFFF0000"/>
      </colorScale>
    </cfRule>
    <cfRule type="colorScale" priority="7195">
      <colorScale>
        <cfvo type="min"/>
        <cfvo type="max"/>
        <color theme="5" tint="0.59999389629810485"/>
        <color rgb="FFC00000"/>
      </colorScale>
    </cfRule>
    <cfRule type="colorScale" priority="6992">
      <colorScale>
        <cfvo type="min"/>
        <cfvo type="max"/>
        <color theme="5" tint="0.59999389629810485"/>
        <color rgb="FFC00000"/>
      </colorScale>
    </cfRule>
    <cfRule type="colorScale" priority="7189">
      <colorScale>
        <cfvo type="min"/>
        <cfvo type="max"/>
        <color theme="5" tint="0.39997558519241921"/>
        <color rgb="FFFF0000"/>
      </colorScale>
    </cfRule>
    <cfRule type="colorScale" priority="6901">
      <colorScale>
        <cfvo type="min"/>
        <cfvo type="max"/>
        <color theme="5" tint="0.59999389629810485"/>
        <color rgb="FFC00000"/>
      </colorScale>
    </cfRule>
    <cfRule type="colorScale" priority="7188">
      <colorScale>
        <cfvo type="min"/>
        <cfvo type="max"/>
        <color theme="5" tint="0.59999389629810485"/>
        <color rgb="FFC00000"/>
      </colorScale>
    </cfRule>
    <cfRule type="colorScale" priority="7909">
      <colorScale>
        <cfvo type="min"/>
        <cfvo type="max"/>
        <color theme="5" tint="0.59999389629810485"/>
        <color rgb="FFC00000"/>
      </colorScale>
    </cfRule>
    <cfRule type="colorScale" priority="7175">
      <colorScale>
        <cfvo type="min"/>
        <cfvo type="max"/>
        <color theme="5" tint="0.39997558519241921"/>
        <color rgb="FFFF0000"/>
      </colorScale>
    </cfRule>
    <cfRule type="colorScale" priority="7174">
      <colorScale>
        <cfvo type="min"/>
        <cfvo type="max"/>
        <color theme="5" tint="0.59999389629810485"/>
        <color rgb="FFC00000"/>
      </colorScale>
    </cfRule>
    <cfRule type="colorScale" priority="7517">
      <colorScale>
        <cfvo type="min"/>
        <cfvo type="max"/>
        <color theme="5" tint="0.59999389629810485"/>
        <color rgb="FFC00000"/>
      </colorScale>
    </cfRule>
    <cfRule type="colorScale" priority="7518">
      <colorScale>
        <cfvo type="min"/>
        <cfvo type="max"/>
        <color theme="5" tint="0.39997558519241921"/>
        <color rgb="FFFF0000"/>
      </colorScale>
    </cfRule>
    <cfRule type="colorScale" priority="7301">
      <colorScale>
        <cfvo type="min"/>
        <cfvo type="max"/>
        <color theme="5" tint="0.39997558519241921"/>
        <color rgb="FFFF0000"/>
      </colorScale>
    </cfRule>
    <cfRule type="colorScale" priority="7168">
      <colorScale>
        <cfvo type="min"/>
        <cfvo type="max"/>
        <color theme="5" tint="0.39997558519241921"/>
        <color rgb="FFFF0000"/>
      </colorScale>
    </cfRule>
    <cfRule type="colorScale" priority="7167">
      <colorScale>
        <cfvo type="min"/>
        <cfvo type="max"/>
        <color theme="5" tint="0.59999389629810485"/>
        <color rgb="FFC00000"/>
      </colorScale>
    </cfRule>
    <cfRule type="colorScale" priority="7910">
      <colorScale>
        <cfvo type="min"/>
        <cfvo type="max"/>
        <color theme="5" tint="0.39997558519241921"/>
        <color rgb="FFFF0000"/>
      </colorScale>
    </cfRule>
    <cfRule type="colorScale" priority="7154">
      <colorScale>
        <cfvo type="min"/>
        <cfvo type="max"/>
        <color theme="5" tint="0.39997558519241921"/>
        <color rgb="FFFF0000"/>
      </colorScale>
    </cfRule>
    <cfRule type="colorScale" priority="7153">
      <colorScale>
        <cfvo type="min"/>
        <cfvo type="max"/>
        <color theme="5" tint="0.59999389629810485"/>
        <color rgb="FFC00000"/>
      </colorScale>
    </cfRule>
    <cfRule type="colorScale" priority="7147">
      <colorScale>
        <cfvo type="min"/>
        <cfvo type="max"/>
        <color theme="5" tint="0.39997558519241921"/>
        <color rgb="FFFF0000"/>
      </colorScale>
    </cfRule>
    <cfRule type="colorScale" priority="7146">
      <colorScale>
        <cfvo type="min"/>
        <cfvo type="max"/>
        <color theme="5" tint="0.59999389629810485"/>
        <color rgb="FFC00000"/>
      </colorScale>
    </cfRule>
    <cfRule type="colorScale" priority="6951">
      <colorScale>
        <cfvo type="min"/>
        <cfvo type="max"/>
        <color theme="5" tint="0.39997558519241921"/>
        <color rgb="FFFF0000"/>
      </colorScale>
    </cfRule>
    <cfRule type="colorScale" priority="7112">
      <colorScale>
        <cfvo type="min"/>
        <cfvo type="max"/>
        <color theme="5" tint="0.39997558519241921"/>
        <color rgb="FFFF0000"/>
      </colorScale>
    </cfRule>
    <cfRule type="colorScale" priority="7140">
      <colorScale>
        <cfvo type="min"/>
        <cfvo type="max"/>
        <color theme="5" tint="0.39997558519241921"/>
        <color rgb="FFFF0000"/>
      </colorScale>
    </cfRule>
    <cfRule type="colorScale" priority="7139">
      <colorScale>
        <cfvo type="min"/>
        <cfvo type="max"/>
        <color theme="5" tint="0.59999389629810485"/>
        <color rgb="FFC00000"/>
      </colorScale>
    </cfRule>
    <cfRule type="colorScale" priority="6530">
      <colorScale>
        <cfvo type="min"/>
        <cfvo type="max"/>
        <color theme="5" tint="0.59999389629810485"/>
        <color rgb="FFC00000"/>
      </colorScale>
    </cfRule>
    <cfRule type="colorScale" priority="6531">
      <colorScale>
        <cfvo type="min"/>
        <cfvo type="max"/>
        <color theme="5" tint="0.39997558519241921"/>
        <color rgb="FFFF0000"/>
      </colorScale>
    </cfRule>
    <cfRule type="colorScale" priority="7287">
      <colorScale>
        <cfvo type="min"/>
        <cfvo type="max"/>
        <color theme="5" tint="0.39997558519241921"/>
        <color rgb="FFFF0000"/>
      </colorScale>
    </cfRule>
    <cfRule type="colorScale" priority="7133">
      <colorScale>
        <cfvo type="min"/>
        <cfvo type="max"/>
        <color theme="5" tint="0.39997558519241921"/>
        <color rgb="FFFF0000"/>
      </colorScale>
    </cfRule>
    <cfRule type="colorScale" priority="6551">
      <colorScale>
        <cfvo type="min"/>
        <cfvo type="max"/>
        <color theme="5" tint="0.59999389629810485"/>
        <color rgb="FFC00000"/>
      </colorScale>
    </cfRule>
    <cfRule type="colorScale" priority="7132">
      <colorScale>
        <cfvo type="min"/>
        <cfvo type="max"/>
        <color theme="5" tint="0.59999389629810485"/>
        <color rgb="FFC00000"/>
      </colorScale>
    </cfRule>
    <cfRule type="colorScale" priority="6552">
      <colorScale>
        <cfvo type="min"/>
        <cfvo type="max"/>
        <color theme="5" tint="0.39997558519241921"/>
        <color rgb="FFFF0000"/>
      </colorScale>
    </cfRule>
    <cfRule type="colorScale" priority="6817">
      <colorScale>
        <cfvo type="min"/>
        <cfvo type="max"/>
        <color theme="5" tint="0.59999389629810485"/>
        <color rgb="FFC00000"/>
      </colorScale>
    </cfRule>
    <cfRule type="colorScale" priority="6859">
      <colorScale>
        <cfvo type="min"/>
        <cfvo type="max"/>
        <color theme="5" tint="0.59999389629810485"/>
        <color rgb="FFC00000"/>
      </colorScale>
    </cfRule>
    <cfRule type="colorScale" priority="6558">
      <colorScale>
        <cfvo type="min"/>
        <cfvo type="max"/>
        <color theme="5" tint="0.59999389629810485"/>
        <color rgb="FFC00000"/>
      </colorScale>
    </cfRule>
    <cfRule type="colorScale" priority="6559">
      <colorScale>
        <cfvo type="min"/>
        <cfvo type="max"/>
        <color theme="5" tint="0.39997558519241921"/>
        <color rgb="FFFF0000"/>
      </colorScale>
    </cfRule>
    <cfRule type="colorScale" priority="6852">
      <colorScale>
        <cfvo type="min"/>
        <cfvo type="max"/>
        <color theme="5" tint="0.59999389629810485"/>
        <color rgb="FFC00000"/>
      </colorScale>
    </cfRule>
    <cfRule type="colorScale" priority="6867">
      <colorScale>
        <cfvo type="min"/>
        <cfvo type="max"/>
        <color theme="5" tint="0.39997558519241921"/>
        <color rgb="FFFF0000"/>
      </colorScale>
    </cfRule>
    <cfRule type="colorScale" priority="6580">
      <colorScale>
        <cfvo type="min"/>
        <cfvo type="max"/>
        <color theme="5" tint="0.39997558519241921"/>
        <color rgb="FFFF0000"/>
      </colorScale>
    </cfRule>
    <cfRule type="colorScale" priority="6586">
      <colorScale>
        <cfvo type="min"/>
        <cfvo type="max"/>
        <color theme="5" tint="0.59999389629810485"/>
        <color rgb="FFC00000"/>
      </colorScale>
    </cfRule>
    <cfRule type="colorScale" priority="6587">
      <colorScale>
        <cfvo type="min"/>
        <cfvo type="max"/>
        <color theme="5" tint="0.39997558519241921"/>
        <color rgb="FFFF0000"/>
      </colorScale>
    </cfRule>
    <cfRule type="colorScale" priority="7602">
      <colorScale>
        <cfvo type="min"/>
        <cfvo type="max"/>
        <color theme="5" tint="0.39997558519241921"/>
        <color rgb="FFFF0000"/>
      </colorScale>
    </cfRule>
    <cfRule type="colorScale" priority="6593">
      <colorScale>
        <cfvo type="min"/>
        <cfvo type="max"/>
        <color theme="5" tint="0.59999389629810485"/>
        <color rgb="FFC00000"/>
      </colorScale>
    </cfRule>
    <cfRule type="colorScale" priority="6594">
      <colorScale>
        <cfvo type="min"/>
        <cfvo type="max"/>
        <color theme="5" tint="0.39997558519241921"/>
        <color rgb="FFFF0000"/>
      </colorScale>
    </cfRule>
    <cfRule type="colorScale" priority="7111">
      <colorScale>
        <cfvo type="min"/>
        <cfvo type="max"/>
        <color theme="5" tint="0.59999389629810485"/>
        <color rgb="FFC00000"/>
      </colorScale>
    </cfRule>
    <cfRule type="colorScale" priority="6888">
      <colorScale>
        <cfvo type="min"/>
        <cfvo type="max"/>
        <color theme="5" tint="0.39997558519241921"/>
        <color rgb="FFFF0000"/>
      </colorScale>
    </cfRule>
    <cfRule type="colorScale" priority="6600">
      <colorScale>
        <cfvo type="min"/>
        <cfvo type="max"/>
        <color theme="5" tint="0.59999389629810485"/>
        <color rgb="FFC00000"/>
      </colorScale>
    </cfRule>
    <cfRule type="colorScale" priority="7105">
      <colorScale>
        <cfvo type="min"/>
        <cfvo type="max"/>
        <color theme="5" tint="0.39997558519241921"/>
        <color rgb="FFFF0000"/>
      </colorScale>
    </cfRule>
    <cfRule type="colorScale" priority="7104">
      <colorScale>
        <cfvo type="min"/>
        <cfvo type="max"/>
        <color theme="5" tint="0.59999389629810485"/>
        <color rgb="FFC00000"/>
      </colorScale>
    </cfRule>
    <cfRule type="colorScale" priority="6601">
      <colorScale>
        <cfvo type="min"/>
        <cfvo type="max"/>
        <color theme="5" tint="0.39997558519241921"/>
        <color rgb="FFFF0000"/>
      </colorScale>
    </cfRule>
    <cfRule type="colorScale" priority="7098">
      <colorScale>
        <cfvo type="min"/>
        <cfvo type="max"/>
        <color theme="5" tint="0.39997558519241921"/>
        <color rgb="FFFF0000"/>
      </colorScale>
    </cfRule>
    <cfRule type="colorScale" priority="7097">
      <colorScale>
        <cfvo type="min"/>
        <cfvo type="max"/>
        <color theme="5" tint="0.59999389629810485"/>
        <color rgb="FFC00000"/>
      </colorScale>
    </cfRule>
    <cfRule type="colorScale" priority="7091">
      <colorScale>
        <cfvo type="min"/>
        <cfvo type="max"/>
        <color theme="5" tint="0.39997558519241921"/>
        <color rgb="FFFF0000"/>
      </colorScale>
    </cfRule>
    <cfRule type="colorScale" priority="7090">
      <colorScale>
        <cfvo type="min"/>
        <cfvo type="max"/>
        <color theme="5" tint="0.59999389629810485"/>
        <color rgb="FFC00000"/>
      </colorScale>
    </cfRule>
    <cfRule type="colorScale" priority="6628">
      <colorScale>
        <cfvo type="min"/>
        <cfvo type="max"/>
        <color theme="5" tint="0.59999389629810485"/>
        <color rgb="FFC00000"/>
      </colorScale>
    </cfRule>
    <cfRule type="colorScale" priority="6629">
      <colorScale>
        <cfvo type="min"/>
        <cfvo type="max"/>
        <color theme="5" tint="0.39997558519241921"/>
        <color rgb="FFFF0000"/>
      </colorScale>
    </cfRule>
    <cfRule type="colorScale" priority="6873">
      <colorScale>
        <cfvo type="min"/>
        <cfvo type="max"/>
        <color theme="5" tint="0.59999389629810485"/>
        <color rgb="FFC00000"/>
      </colorScale>
    </cfRule>
    <cfRule type="colorScale" priority="6642">
      <colorScale>
        <cfvo type="min"/>
        <cfvo type="max"/>
        <color theme="5" tint="0.59999389629810485"/>
        <color rgb="FFC00000"/>
      </colorScale>
    </cfRule>
    <cfRule type="colorScale" priority="6887">
      <colorScale>
        <cfvo type="min"/>
        <cfvo type="max"/>
        <color theme="5" tint="0.59999389629810485"/>
        <color rgb="FFC00000"/>
      </colorScale>
    </cfRule>
    <cfRule type="colorScale" priority="7070">
      <colorScale>
        <cfvo type="min"/>
        <cfvo type="max"/>
        <color theme="5" tint="0.39997558519241921"/>
        <color rgb="FFFF0000"/>
      </colorScale>
    </cfRule>
    <cfRule type="colorScale" priority="6643">
      <colorScale>
        <cfvo type="min"/>
        <cfvo type="max"/>
        <color theme="5" tint="0.39997558519241921"/>
        <color rgb="FFFF0000"/>
      </colorScale>
    </cfRule>
    <cfRule type="colorScale" priority="6649">
      <colorScale>
        <cfvo type="min"/>
        <cfvo type="max"/>
        <color theme="5" tint="0.59999389629810485"/>
        <color rgb="FFC00000"/>
      </colorScale>
    </cfRule>
    <cfRule type="colorScale" priority="6818">
      <colorScale>
        <cfvo type="min"/>
        <cfvo type="max"/>
        <color theme="5" tint="0.39997558519241921"/>
        <color rgb="FFFF0000"/>
      </colorScale>
    </cfRule>
    <cfRule type="colorScale" priority="6650">
      <colorScale>
        <cfvo type="min"/>
        <cfvo type="max"/>
        <color theme="5" tint="0.39997558519241921"/>
        <color rgb="FFFF0000"/>
      </colorScale>
    </cfRule>
    <cfRule type="colorScale" priority="7300">
      <colorScale>
        <cfvo type="min"/>
        <cfvo type="max"/>
        <color theme="5" tint="0.59999389629810485"/>
        <color rgb="FFC00000"/>
      </colorScale>
    </cfRule>
    <cfRule type="colorScale" priority="7069">
      <colorScale>
        <cfvo type="min"/>
        <cfvo type="max"/>
        <color theme="5" tint="0.59999389629810485"/>
        <color rgb="FFC00000"/>
      </colorScale>
    </cfRule>
    <cfRule type="colorScale" priority="6824">
      <colorScale>
        <cfvo type="min"/>
        <cfvo type="max"/>
        <color theme="5" tint="0.59999389629810485"/>
        <color rgb="FFC00000"/>
      </colorScale>
    </cfRule>
    <cfRule type="colorScale" priority="6663">
      <colorScale>
        <cfvo type="min"/>
        <cfvo type="max"/>
        <color theme="5" tint="0.59999389629810485"/>
        <color rgb="FFC00000"/>
      </colorScale>
    </cfRule>
    <cfRule type="colorScale" priority="6664">
      <colorScale>
        <cfvo type="min"/>
        <cfvo type="max"/>
        <color theme="5" tint="0.39997558519241921"/>
        <color rgb="FFFF0000"/>
      </colorScale>
    </cfRule>
    <cfRule type="colorScale" priority="7056">
      <colorScale>
        <cfvo type="min"/>
        <cfvo type="max"/>
        <color theme="5" tint="0.39997558519241921"/>
        <color rgb="FFFF0000"/>
      </colorScale>
    </cfRule>
    <cfRule type="colorScale" priority="7055">
      <colorScale>
        <cfvo type="min"/>
        <cfvo type="max"/>
        <color theme="5" tint="0.59999389629810485"/>
        <color rgb="FFC00000"/>
      </colorScale>
    </cfRule>
    <cfRule type="colorScale" priority="6677">
      <colorScale>
        <cfvo type="min"/>
        <cfvo type="max"/>
        <color theme="5" tint="0.59999389629810485"/>
        <color rgb="FFC00000"/>
      </colorScale>
    </cfRule>
    <cfRule type="colorScale" priority="6678">
      <colorScale>
        <cfvo type="min"/>
        <cfvo type="max"/>
        <color theme="5" tint="0.39997558519241921"/>
        <color rgb="FFFF0000"/>
      </colorScale>
    </cfRule>
    <cfRule type="colorScale" priority="6684">
      <colorScale>
        <cfvo type="min"/>
        <cfvo type="max"/>
        <color theme="5" tint="0.59999389629810485"/>
        <color rgb="FFC00000"/>
      </colorScale>
    </cfRule>
    <cfRule type="colorScale" priority="6685">
      <colorScale>
        <cfvo type="min"/>
        <cfvo type="max"/>
        <color theme="5" tint="0.39997558519241921"/>
        <color rgb="FFFF0000"/>
      </colorScale>
    </cfRule>
    <cfRule type="colorScale" priority="6964">
      <colorScale>
        <cfvo type="min"/>
        <cfvo type="max"/>
        <color theme="5" tint="0.59999389629810485"/>
        <color rgb="FFC00000"/>
      </colorScale>
    </cfRule>
    <cfRule type="colorScale" priority="7042">
      <colorScale>
        <cfvo type="min"/>
        <cfvo type="max"/>
        <color theme="5" tint="0.39997558519241921"/>
        <color rgb="FFFF0000"/>
      </colorScale>
    </cfRule>
    <cfRule type="colorScale" priority="7041">
      <colorScale>
        <cfvo type="min"/>
        <cfvo type="max"/>
        <color theme="5" tint="0.59999389629810485"/>
        <color rgb="FFC00000"/>
      </colorScale>
    </cfRule>
    <cfRule type="colorScale" priority="7035">
      <colorScale>
        <cfvo type="min"/>
        <cfvo type="max"/>
        <color theme="5" tint="0.39997558519241921"/>
        <color rgb="FFFF0000"/>
      </colorScale>
    </cfRule>
    <cfRule type="colorScale" priority="7034">
      <colorScale>
        <cfvo type="min"/>
        <cfvo type="max"/>
        <color theme="5" tint="0.59999389629810485"/>
        <color rgb="FFC00000"/>
      </colorScale>
    </cfRule>
    <cfRule type="colorScale" priority="6853">
      <colorScale>
        <cfvo type="min"/>
        <cfvo type="max"/>
        <color theme="5" tint="0.39997558519241921"/>
        <color rgb="FFFF0000"/>
      </colorScale>
    </cfRule>
    <cfRule type="colorScale" priority="6712">
      <colorScale>
        <cfvo type="min"/>
        <cfvo type="max"/>
        <color theme="5" tint="0.59999389629810485"/>
        <color rgb="FFC00000"/>
      </colorScale>
    </cfRule>
    <cfRule type="colorScale" priority="6713">
      <colorScale>
        <cfvo type="min"/>
        <cfvo type="max"/>
        <color theme="5" tint="0.39997558519241921"/>
        <color rgb="FFFF0000"/>
      </colorScale>
    </cfRule>
    <cfRule type="colorScale" priority="7021">
      <colorScale>
        <cfvo type="min"/>
        <cfvo type="max"/>
        <color theme="5" tint="0.39997558519241921"/>
        <color rgb="FFFF0000"/>
      </colorScale>
    </cfRule>
    <cfRule type="colorScale" priority="7020">
      <colorScale>
        <cfvo type="min"/>
        <cfvo type="max"/>
        <color theme="5" tint="0.59999389629810485"/>
        <color rgb="FFC00000"/>
      </colorScale>
    </cfRule>
    <cfRule type="colorScale" priority="6726">
      <colorScale>
        <cfvo type="min"/>
        <cfvo type="max"/>
        <color theme="5" tint="0.59999389629810485"/>
        <color rgb="FFC00000"/>
      </colorScale>
    </cfRule>
    <cfRule type="colorScale" priority="6727">
      <colorScale>
        <cfvo type="min"/>
        <cfvo type="max"/>
        <color theme="5" tint="0.39997558519241921"/>
        <color rgb="FFFF0000"/>
      </colorScale>
    </cfRule>
    <cfRule type="colorScale" priority="7601">
      <colorScale>
        <cfvo type="min"/>
        <cfvo type="max"/>
        <color theme="5" tint="0.59999389629810485"/>
        <color rgb="FFC00000"/>
      </colorScale>
    </cfRule>
    <cfRule type="colorScale" priority="6733">
      <colorScale>
        <cfvo type="min"/>
        <cfvo type="max"/>
        <color theme="5" tint="0.59999389629810485"/>
        <color rgb="FFC00000"/>
      </colorScale>
    </cfRule>
    <cfRule type="colorScale" priority="6734">
      <colorScale>
        <cfvo type="min"/>
        <cfvo type="max"/>
        <color theme="5" tint="0.39997558519241921"/>
        <color rgb="FFFF0000"/>
      </colorScale>
    </cfRule>
  </conditionalFormatting>
  <conditionalFormatting sqref="S71">
    <cfRule type="colorScale" priority="7741">
      <colorScale>
        <cfvo type="min"/>
        <cfvo type="max"/>
        <color theme="5" tint="0.59999389629810485"/>
        <color rgb="FFC00000"/>
      </colorScale>
    </cfRule>
    <cfRule type="colorScale" priority="7469">
      <colorScale>
        <cfvo type="min"/>
        <cfvo type="max"/>
        <color theme="5" tint="0.39997558519241921"/>
        <color rgb="FFFF0000"/>
      </colorScale>
    </cfRule>
    <cfRule type="colorScale" priority="7979">
      <colorScale>
        <cfvo type="min"/>
        <cfvo type="max"/>
        <color theme="5" tint="0.59999389629810485"/>
        <color rgb="FFC00000"/>
      </colorScale>
    </cfRule>
    <cfRule type="colorScale" priority="7511">
      <colorScale>
        <cfvo type="min"/>
        <cfvo type="max"/>
        <color theme="5" tint="0.39997558519241921"/>
        <color rgb="FFFF0000"/>
      </colorScale>
    </cfRule>
    <cfRule type="colorScale" priority="7399">
      <colorScale>
        <cfvo type="min"/>
        <cfvo type="max"/>
        <color theme="5" tint="0.39997558519241921"/>
        <color rgb="FFFF0000"/>
      </colorScale>
    </cfRule>
    <cfRule type="colorScale" priority="7398">
      <colorScale>
        <cfvo type="min"/>
        <cfvo type="max"/>
        <color theme="5" tint="0.59999389629810485"/>
        <color rgb="FFC00000"/>
      </colorScale>
    </cfRule>
    <cfRule type="colorScale" priority="7672">
      <colorScale>
        <cfvo type="min"/>
        <cfvo type="max"/>
        <color theme="5" tint="0.39997558519241921"/>
        <color rgb="FFFF0000"/>
      </colorScale>
    </cfRule>
    <cfRule type="colorScale" priority="7594">
      <colorScale>
        <cfvo type="min"/>
        <cfvo type="max"/>
        <color theme="5" tint="0.59999389629810485"/>
        <color rgb="FFC00000"/>
      </colorScale>
    </cfRule>
    <cfRule type="colorScale" priority="7819">
      <colorScale>
        <cfvo type="min"/>
        <cfvo type="max"/>
        <color theme="5" tint="0.39997558519241921"/>
        <color rgb="FFFF0000"/>
      </colorScale>
    </cfRule>
    <cfRule type="colorScale" priority="7364">
      <colorScale>
        <cfvo type="min"/>
        <cfvo type="max"/>
        <color theme="5" tint="0.39997558519241921"/>
        <color rgb="FFFF0000"/>
      </colorScale>
    </cfRule>
    <cfRule type="colorScale" priority="7742">
      <colorScale>
        <cfvo type="min"/>
        <cfvo type="max"/>
        <color theme="5" tint="0.39997558519241921"/>
        <color rgb="FFFF0000"/>
      </colorScale>
    </cfRule>
    <cfRule type="colorScale" priority="7671">
      <colorScale>
        <cfvo type="min"/>
        <cfvo type="max"/>
        <color theme="5" tint="0.59999389629810485"/>
        <color rgb="FFC00000"/>
      </colorScale>
    </cfRule>
    <cfRule type="colorScale" priority="7468">
      <colorScale>
        <cfvo type="min"/>
        <cfvo type="max"/>
        <color theme="5" tint="0.59999389629810485"/>
        <color rgb="FFC00000"/>
      </colorScale>
    </cfRule>
    <cfRule type="colorScale" priority="7902">
      <colorScale>
        <cfvo type="min"/>
        <cfvo type="max"/>
        <color theme="5" tint="0.59999389629810485"/>
        <color rgb="FFC00000"/>
      </colorScale>
    </cfRule>
    <cfRule type="colorScale" priority="7903">
      <colorScale>
        <cfvo type="min"/>
        <cfvo type="max"/>
        <color theme="5" tint="0.39997558519241921"/>
        <color rgb="FFFF0000"/>
      </colorScale>
    </cfRule>
    <cfRule type="colorScale" priority="7363">
      <colorScale>
        <cfvo type="min"/>
        <cfvo type="max"/>
        <color theme="5" tint="0.59999389629810485"/>
        <color rgb="FFC00000"/>
      </colorScale>
    </cfRule>
    <cfRule type="colorScale" priority="8022">
      <colorScale>
        <cfvo type="min"/>
        <cfvo type="max"/>
        <color theme="5" tint="0.39997558519241921"/>
        <color rgb="FFFF0000"/>
      </colorScale>
    </cfRule>
    <cfRule type="colorScale" priority="7980">
      <colorScale>
        <cfvo type="min"/>
        <cfvo type="max"/>
        <color theme="5" tint="0.39997558519241921"/>
        <color rgb="FFFF0000"/>
      </colorScale>
    </cfRule>
    <cfRule type="colorScale" priority="8021">
      <colorScale>
        <cfvo type="min"/>
        <cfvo type="max"/>
        <color theme="5" tint="0.59999389629810485"/>
        <color rgb="FFC00000"/>
      </colorScale>
    </cfRule>
    <cfRule type="colorScale" priority="7441">
      <colorScale>
        <cfvo type="min"/>
        <cfvo type="max"/>
        <color theme="5" tint="0.39997558519241921"/>
        <color rgb="FFFF0000"/>
      </colorScale>
    </cfRule>
    <cfRule type="colorScale" priority="8155">
      <colorScale>
        <cfvo type="min"/>
        <cfvo type="max"/>
        <color theme="5" tint="0.39997558519241921"/>
        <color rgb="FFFF0000"/>
      </colorScale>
    </cfRule>
    <cfRule type="colorScale" priority="8154">
      <colorScale>
        <cfvo type="min"/>
        <cfvo type="max"/>
        <color theme="5" tint="0.59999389629810485"/>
        <color rgb="FFC00000"/>
      </colorScale>
    </cfRule>
    <cfRule type="colorScale" priority="7440">
      <colorScale>
        <cfvo type="min"/>
        <cfvo type="max"/>
        <color theme="5" tint="0.59999389629810485"/>
        <color rgb="FFC00000"/>
      </colorScale>
    </cfRule>
    <cfRule type="colorScale" priority="7818">
      <colorScale>
        <cfvo type="min"/>
        <cfvo type="max"/>
        <color theme="5" tint="0.59999389629810485"/>
        <color rgb="FFC00000"/>
      </colorScale>
    </cfRule>
    <cfRule type="colorScale" priority="7510">
      <colorScale>
        <cfvo type="min"/>
        <cfvo type="max"/>
        <color theme="5" tint="0.59999389629810485"/>
        <color rgb="FFC00000"/>
      </colorScale>
    </cfRule>
    <cfRule type="colorScale" priority="7595">
      <colorScale>
        <cfvo type="min"/>
        <cfvo type="max"/>
        <color theme="5" tint="0.39997558519241921"/>
        <color rgb="FFFF0000"/>
      </colorScale>
    </cfRule>
  </conditionalFormatting>
  <conditionalFormatting sqref="S72">
    <cfRule type="colorScale" priority="7664">
      <colorScale>
        <cfvo type="min"/>
        <cfvo type="max"/>
        <color theme="5" tint="0.59999389629810485"/>
        <color rgb="FFC00000"/>
      </colorScale>
    </cfRule>
    <cfRule type="colorScale" priority="7665">
      <colorScale>
        <cfvo type="min"/>
        <cfvo type="max"/>
        <color theme="5" tint="0.39997558519241921"/>
        <color rgb="FFFF0000"/>
      </colorScale>
    </cfRule>
    <cfRule type="colorScale" priority="7972">
      <colorScale>
        <cfvo type="min"/>
        <cfvo type="max"/>
        <color theme="5" tint="0.59999389629810485"/>
        <color rgb="FFC00000"/>
      </colorScale>
    </cfRule>
    <cfRule type="colorScale" priority="7553">
      <colorScale>
        <cfvo type="min"/>
        <cfvo type="max"/>
        <color theme="5" tint="0.39997558519241921"/>
        <color rgb="FFFF0000"/>
      </colorScale>
    </cfRule>
    <cfRule type="colorScale" priority="7420">
      <colorScale>
        <cfvo type="min"/>
        <cfvo type="max"/>
        <color theme="5" tint="0.39997558519241921"/>
        <color rgb="FFFF0000"/>
      </colorScale>
    </cfRule>
    <cfRule type="colorScale" priority="7567">
      <colorScale>
        <cfvo type="min"/>
        <cfvo type="max"/>
        <color theme="5" tint="0.39997558519241921"/>
        <color rgb="FFFF0000"/>
      </colorScale>
    </cfRule>
    <cfRule type="colorScale" priority="7615">
      <colorScale>
        <cfvo type="min"/>
        <cfvo type="max"/>
        <color theme="5" tint="0.59999389629810485"/>
        <color rgb="FFC00000"/>
      </colorScale>
    </cfRule>
    <cfRule type="colorScale" priority="7587">
      <colorScale>
        <cfvo type="min"/>
        <cfvo type="max"/>
        <color theme="5" tint="0.59999389629810485"/>
        <color rgb="FFC00000"/>
      </colorScale>
    </cfRule>
    <cfRule type="colorScale" priority="7812">
      <colorScale>
        <cfvo type="min"/>
        <cfvo type="max"/>
        <color theme="5" tint="0.39997558519241921"/>
        <color rgb="FFFF0000"/>
      </colorScale>
    </cfRule>
    <cfRule type="colorScale" priority="7419">
      <colorScale>
        <cfvo type="min"/>
        <cfvo type="max"/>
        <color theme="5" tint="0.59999389629810485"/>
        <color rgb="FFC00000"/>
      </colorScale>
    </cfRule>
    <cfRule type="colorScale" priority="7896">
      <colorScale>
        <cfvo type="min"/>
        <cfvo type="max"/>
        <color theme="5" tint="0.39997558519241921"/>
        <color rgb="FFFF0000"/>
      </colorScale>
    </cfRule>
    <cfRule type="colorScale" priority="7504">
      <colorScale>
        <cfvo type="min"/>
        <cfvo type="max"/>
        <color theme="5" tint="0.39997558519241921"/>
        <color rgb="FFFF0000"/>
      </colorScale>
    </cfRule>
    <cfRule type="colorScale" priority="7503">
      <colorScale>
        <cfvo type="min"/>
        <cfvo type="max"/>
        <color theme="5" tint="0.59999389629810485"/>
        <color rgb="FFC00000"/>
      </colorScale>
    </cfRule>
    <cfRule type="colorScale" priority="7588">
      <colorScale>
        <cfvo type="min"/>
        <cfvo type="max"/>
        <color theme="5" tint="0.39997558519241921"/>
        <color rgb="FFFF0000"/>
      </colorScale>
    </cfRule>
    <cfRule type="colorScale" priority="7616">
      <colorScale>
        <cfvo type="min"/>
        <cfvo type="max"/>
        <color theme="5" tint="0.39997558519241921"/>
        <color rgb="FFFF0000"/>
      </colorScale>
    </cfRule>
    <cfRule type="colorScale" priority="7895">
      <colorScale>
        <cfvo type="min"/>
        <cfvo type="max"/>
        <color theme="5" tint="0.59999389629810485"/>
        <color rgb="FFC00000"/>
      </colorScale>
    </cfRule>
    <cfRule type="colorScale" priority="8379">
      <colorScale>
        <cfvo type="min"/>
        <cfvo type="max"/>
        <color theme="5" tint="0.39997558519241921"/>
        <color rgb="FFFF0000"/>
      </colorScale>
    </cfRule>
    <cfRule type="colorScale" priority="7392">
      <colorScale>
        <cfvo type="min"/>
        <cfvo type="max"/>
        <color theme="5" tint="0.39997558519241921"/>
        <color rgb="FFFF0000"/>
      </colorScale>
    </cfRule>
    <cfRule type="colorScale" priority="7391">
      <colorScale>
        <cfvo type="min"/>
        <cfvo type="max"/>
        <color theme="5" tint="0.59999389629810485"/>
        <color rgb="FFC00000"/>
      </colorScale>
    </cfRule>
    <cfRule type="colorScale" priority="7706">
      <colorScale>
        <cfvo type="min"/>
        <cfvo type="max"/>
        <color theme="5" tint="0.59999389629810485"/>
        <color rgb="FFC00000"/>
      </colorScale>
    </cfRule>
    <cfRule type="colorScale" priority="7707">
      <colorScale>
        <cfvo type="min"/>
        <cfvo type="max"/>
        <color theme="5" tint="0.39997558519241921"/>
        <color rgb="FFFF0000"/>
      </colorScale>
    </cfRule>
    <cfRule type="colorScale" priority="7923">
      <colorScale>
        <cfvo type="min"/>
        <cfvo type="max"/>
        <color theme="5" tint="0.59999389629810485"/>
        <color rgb="FFC00000"/>
      </colorScale>
    </cfRule>
    <cfRule type="colorScale" priority="8378">
      <colorScale>
        <cfvo type="min"/>
        <cfvo type="max"/>
        <color theme="5" tint="0.59999389629810485"/>
        <color rgb="FFC00000"/>
      </colorScale>
    </cfRule>
    <cfRule type="colorScale" priority="8105">
      <colorScale>
        <cfvo type="min"/>
        <cfvo type="max"/>
        <color theme="5" tint="0.59999389629810485"/>
        <color rgb="FFC00000"/>
      </colorScale>
    </cfRule>
    <cfRule type="colorScale" priority="7853">
      <colorScale>
        <cfvo type="min"/>
        <cfvo type="max"/>
        <color theme="5" tint="0.59999389629810485"/>
        <color rgb="FFC00000"/>
      </colorScale>
    </cfRule>
    <cfRule type="colorScale" priority="7636">
      <colorScale>
        <cfvo type="min"/>
        <cfvo type="max"/>
        <color theme="5" tint="0.59999389629810485"/>
        <color rgb="FFC00000"/>
      </colorScale>
    </cfRule>
    <cfRule type="colorScale" priority="7357">
      <colorScale>
        <cfvo type="min"/>
        <cfvo type="max"/>
        <color theme="5" tint="0.39997558519241921"/>
        <color rgb="FFFF0000"/>
      </colorScale>
    </cfRule>
    <cfRule type="colorScale" priority="7791">
      <colorScale>
        <cfvo type="min"/>
        <cfvo type="max"/>
        <color theme="5" tint="0.39997558519241921"/>
        <color rgb="FFFF0000"/>
      </colorScale>
    </cfRule>
    <cfRule type="colorScale" priority="7811">
      <colorScale>
        <cfvo type="min"/>
        <cfvo type="max"/>
        <color theme="5" tint="0.59999389629810485"/>
        <color rgb="FFC00000"/>
      </colorScale>
    </cfRule>
    <cfRule type="colorScale" priority="7790">
      <colorScale>
        <cfvo type="min"/>
        <cfvo type="max"/>
        <color theme="5" tint="0.59999389629810485"/>
        <color rgb="FFC00000"/>
      </colorScale>
    </cfRule>
    <cfRule type="colorScale" priority="7637">
      <colorScale>
        <cfvo type="min"/>
        <cfvo type="max"/>
        <color theme="5" tint="0.39997558519241921"/>
        <color rgb="FFFF0000"/>
      </colorScale>
    </cfRule>
    <cfRule type="colorScale" priority="7356">
      <colorScale>
        <cfvo type="min"/>
        <cfvo type="max"/>
        <color theme="5" tint="0.59999389629810485"/>
        <color rgb="FFC00000"/>
      </colorScale>
    </cfRule>
    <cfRule type="colorScale" priority="7924">
      <colorScale>
        <cfvo type="min"/>
        <cfvo type="max"/>
        <color theme="5" tint="0.39997558519241921"/>
        <color rgb="FFFF0000"/>
      </colorScale>
    </cfRule>
    <cfRule type="colorScale" priority="7650">
      <colorScale>
        <cfvo type="min"/>
        <cfvo type="max"/>
        <color theme="5" tint="0.59999389629810485"/>
        <color rgb="FFC00000"/>
      </colorScale>
    </cfRule>
    <cfRule type="colorScale" priority="7777">
      <colorScale>
        <cfvo type="min"/>
        <cfvo type="max"/>
        <color theme="5" tint="0.39997558519241921"/>
        <color rgb="FFFF0000"/>
      </colorScale>
    </cfRule>
    <cfRule type="colorScale" priority="7461">
      <colorScale>
        <cfvo type="min"/>
        <cfvo type="max"/>
        <color theme="5" tint="0.59999389629810485"/>
        <color rgb="FFC00000"/>
      </colorScale>
    </cfRule>
    <cfRule type="colorScale" priority="7944">
      <colorScale>
        <cfvo type="min"/>
        <cfvo type="max"/>
        <color theme="5" tint="0.59999389629810485"/>
        <color rgb="FFC00000"/>
      </colorScale>
    </cfRule>
    <cfRule type="colorScale" priority="7552">
      <colorScale>
        <cfvo type="min"/>
        <cfvo type="max"/>
        <color theme="5" tint="0.59999389629810485"/>
        <color rgb="FFC00000"/>
      </colorScale>
    </cfRule>
    <cfRule type="colorScale" priority="8015">
      <colorScale>
        <cfvo type="min"/>
        <cfvo type="max"/>
        <color theme="5" tint="0.39997558519241921"/>
        <color rgb="FFFF0000"/>
      </colorScale>
    </cfRule>
    <cfRule type="colorScale" priority="7854">
      <colorScale>
        <cfvo type="min"/>
        <cfvo type="max"/>
        <color theme="5" tint="0.39997558519241921"/>
        <color rgb="FFFF0000"/>
      </colorScale>
    </cfRule>
    <cfRule type="colorScale" priority="8078">
      <colorScale>
        <cfvo type="min"/>
        <cfvo type="max"/>
        <color theme="5" tint="0.39997558519241921"/>
        <color rgb="FFFF0000"/>
      </colorScale>
    </cfRule>
    <cfRule type="colorScale" priority="8295">
      <colorScale>
        <cfvo type="min"/>
        <cfvo type="max"/>
        <color theme="5" tint="0.39997558519241921"/>
        <color rgb="FFFF0000"/>
      </colorScale>
    </cfRule>
    <cfRule type="colorScale" priority="8693">
      <colorScale>
        <cfvo type="min"/>
        <cfvo type="max"/>
        <color theme="5" tint="0.59999389629810485"/>
        <color rgb="FFC00000"/>
      </colorScale>
    </cfRule>
    <cfRule type="colorScale" priority="7532">
      <colorScale>
        <cfvo type="min"/>
        <cfvo type="max"/>
        <color theme="5" tint="0.39997558519241921"/>
        <color rgb="FFFF0000"/>
      </colorScale>
    </cfRule>
    <cfRule type="colorScale" priority="8148">
      <colorScale>
        <cfvo type="min"/>
        <cfvo type="max"/>
        <color theme="5" tint="0.39997558519241921"/>
        <color rgb="FFFF0000"/>
      </colorScale>
    </cfRule>
    <cfRule type="colorScale" priority="8147">
      <colorScale>
        <cfvo type="min"/>
        <cfvo type="max"/>
        <color theme="5" tint="0.59999389629810485"/>
        <color rgb="FFC00000"/>
      </colorScale>
    </cfRule>
    <cfRule type="colorScale" priority="8294">
      <colorScale>
        <cfvo type="min"/>
        <cfvo type="max"/>
        <color theme="5" tint="0.59999389629810485"/>
        <color rgb="FFC00000"/>
      </colorScale>
    </cfRule>
    <cfRule type="colorScale" priority="8694">
      <colorScale>
        <cfvo type="min"/>
        <cfvo type="max"/>
        <color theme="5" tint="0.39997558519241921"/>
        <color rgb="FFFF0000"/>
      </colorScale>
    </cfRule>
    <cfRule type="colorScale" priority="7958">
      <colorScale>
        <cfvo type="min"/>
        <cfvo type="max"/>
        <color theme="5" tint="0.59999389629810485"/>
        <color rgb="FFC00000"/>
      </colorScale>
    </cfRule>
    <cfRule type="colorScale" priority="8056">
      <colorScale>
        <cfvo type="min"/>
        <cfvo type="max"/>
        <color theme="5" tint="0.59999389629810485"/>
        <color rgb="FFC00000"/>
      </colorScale>
    </cfRule>
    <cfRule type="colorScale" priority="7734">
      <colorScale>
        <cfvo type="min"/>
        <cfvo type="max"/>
        <color theme="5" tint="0.59999389629810485"/>
        <color rgb="FFC00000"/>
      </colorScale>
    </cfRule>
    <cfRule type="colorScale" priority="7735">
      <colorScale>
        <cfvo type="min"/>
        <cfvo type="max"/>
        <color theme="5" tint="0.39997558519241921"/>
        <color rgb="FFFF0000"/>
      </colorScale>
    </cfRule>
    <cfRule type="colorScale" priority="8057">
      <colorScale>
        <cfvo type="min"/>
        <cfvo type="max"/>
        <color theme="5" tint="0.39997558519241921"/>
        <color rgb="FFFF0000"/>
      </colorScale>
    </cfRule>
    <cfRule type="colorScale" priority="7566">
      <colorScale>
        <cfvo type="min"/>
        <cfvo type="max"/>
        <color theme="5" tint="0.59999389629810485"/>
        <color rgb="FFC00000"/>
      </colorScale>
    </cfRule>
    <cfRule type="colorScale" priority="7462">
      <colorScale>
        <cfvo type="min"/>
        <cfvo type="max"/>
        <color theme="5" tint="0.39997558519241921"/>
        <color rgb="FFFF0000"/>
      </colorScale>
    </cfRule>
    <cfRule type="colorScale" priority="8014">
      <colorScale>
        <cfvo type="min"/>
        <cfvo type="max"/>
        <color theme="5" tint="0.59999389629810485"/>
        <color rgb="FFC00000"/>
      </colorScale>
    </cfRule>
    <cfRule type="colorScale" priority="7973">
      <colorScale>
        <cfvo type="min"/>
        <cfvo type="max"/>
        <color theme="5" tint="0.39997558519241921"/>
        <color rgb="FFFF0000"/>
      </colorScale>
    </cfRule>
    <cfRule type="colorScale" priority="7959">
      <colorScale>
        <cfvo type="min"/>
        <cfvo type="max"/>
        <color theme="5" tint="0.39997558519241921"/>
        <color rgb="FFFF0000"/>
      </colorScale>
    </cfRule>
    <cfRule type="colorScale" priority="7945">
      <colorScale>
        <cfvo type="min"/>
        <cfvo type="max"/>
        <color theme="5" tint="0.39997558519241921"/>
        <color rgb="FFFF0000"/>
      </colorScale>
    </cfRule>
    <cfRule type="colorScale" priority="7868">
      <colorScale>
        <cfvo type="min"/>
        <cfvo type="max"/>
        <color theme="5" tint="0.39997558519241921"/>
        <color rgb="FFFF0000"/>
      </colorScale>
    </cfRule>
    <cfRule type="colorScale" priority="7651">
      <colorScale>
        <cfvo type="min"/>
        <cfvo type="max"/>
        <color theme="5" tint="0.39997558519241921"/>
        <color rgb="FFFF0000"/>
      </colorScale>
    </cfRule>
    <cfRule type="colorScale" priority="7776">
      <colorScale>
        <cfvo type="min"/>
        <cfvo type="max"/>
        <color theme="5" tint="0.59999389629810485"/>
        <color rgb="FFC00000"/>
      </colorScale>
    </cfRule>
    <cfRule type="colorScale" priority="7434">
      <colorScale>
        <cfvo type="min"/>
        <cfvo type="max"/>
        <color theme="5" tint="0.39997558519241921"/>
        <color rgb="FFFF0000"/>
      </colorScale>
    </cfRule>
    <cfRule type="colorScale" priority="7531">
      <colorScale>
        <cfvo type="min"/>
        <cfvo type="max"/>
        <color theme="5" tint="0.59999389629810485"/>
        <color rgb="FFC00000"/>
      </colorScale>
    </cfRule>
    <cfRule type="colorScale" priority="7867">
      <colorScale>
        <cfvo type="min"/>
        <cfvo type="max"/>
        <color theme="5" tint="0.59999389629810485"/>
        <color rgb="FFC00000"/>
      </colorScale>
    </cfRule>
    <cfRule type="colorScale" priority="8077">
      <colorScale>
        <cfvo type="min"/>
        <cfvo type="max"/>
        <color theme="5" tint="0.59999389629810485"/>
        <color rgb="FFC00000"/>
      </colorScale>
    </cfRule>
    <cfRule type="colorScale" priority="7433">
      <colorScale>
        <cfvo type="min"/>
        <cfvo type="max"/>
        <color theme="5" tint="0.59999389629810485"/>
        <color rgb="FFC00000"/>
      </colorScale>
    </cfRule>
    <cfRule type="colorScale" priority="8106">
      <colorScale>
        <cfvo type="min"/>
        <cfvo type="max"/>
        <color theme="5" tint="0.39997558519241921"/>
        <color rgb="FFFF0000"/>
      </colorScale>
    </cfRule>
  </conditionalFormatting>
  <conditionalFormatting sqref="S73">
    <cfRule type="colorScale" priority="7881">
      <colorScale>
        <cfvo type="min"/>
        <cfvo type="max"/>
        <color theme="5" tint="0.59999389629810485"/>
        <color rgb="FFC00000"/>
      </colorScale>
    </cfRule>
    <cfRule type="colorScale" priority="8063">
      <colorScale>
        <cfvo type="min"/>
        <cfvo type="max"/>
        <color theme="5" tint="0.59999389629810485"/>
        <color rgb="FFC00000"/>
      </colorScale>
    </cfRule>
    <cfRule type="colorScale" priority="8000">
      <colorScale>
        <cfvo type="min"/>
        <cfvo type="max"/>
        <color theme="5" tint="0.59999389629810485"/>
        <color rgb="FFC00000"/>
      </colorScale>
    </cfRule>
    <cfRule type="colorScale" priority="8064">
      <colorScale>
        <cfvo type="min"/>
        <cfvo type="max"/>
        <color theme="5" tint="0.39997558519241921"/>
        <color rgb="FFFF0000"/>
      </colorScale>
    </cfRule>
    <cfRule type="colorScale" priority="8070">
      <colorScale>
        <cfvo type="min"/>
        <cfvo type="max"/>
        <color theme="5" tint="0.59999389629810485"/>
        <color rgb="FFC00000"/>
      </colorScale>
    </cfRule>
    <cfRule type="colorScale" priority="7966">
      <colorScale>
        <cfvo type="min"/>
        <cfvo type="max"/>
        <color theme="5" tint="0.39997558519241921"/>
        <color rgb="FFFF0000"/>
      </colorScale>
    </cfRule>
    <cfRule type="colorScale" priority="7875">
      <colorScale>
        <cfvo type="min"/>
        <cfvo type="max"/>
        <color theme="5" tint="0.39997558519241921"/>
        <color rgb="FFFF0000"/>
      </colorScale>
    </cfRule>
    <cfRule type="colorScale" priority="7874">
      <colorScale>
        <cfvo type="min"/>
        <cfvo type="max"/>
        <color theme="5" tint="0.59999389629810485"/>
        <color rgb="FFC00000"/>
      </colorScale>
    </cfRule>
    <cfRule type="colorScale" priority="7965">
      <colorScale>
        <cfvo type="min"/>
        <cfvo type="max"/>
        <color theme="5" tint="0.59999389629810485"/>
        <color rgb="FFC00000"/>
      </colorScale>
    </cfRule>
    <cfRule type="colorScale" priority="7861">
      <colorScale>
        <cfvo type="min"/>
        <cfvo type="max"/>
        <color theme="5" tint="0.39997558519241921"/>
        <color rgb="FFFF0000"/>
      </colorScale>
    </cfRule>
    <cfRule type="colorScale" priority="8918">
      <colorScale>
        <cfvo type="min"/>
        <cfvo type="max"/>
        <color theme="5" tint="0.39997558519241921"/>
        <color rgb="FFFF0000"/>
      </colorScale>
    </cfRule>
    <cfRule type="colorScale" priority="8917">
      <colorScale>
        <cfvo type="min"/>
        <cfvo type="max"/>
        <color theme="5" tint="0.59999389629810485"/>
        <color rgb="FFC00000"/>
      </colorScale>
    </cfRule>
    <cfRule type="colorScale" priority="8071">
      <colorScale>
        <cfvo type="min"/>
        <cfvo type="max"/>
        <color theme="5" tint="0.39997558519241921"/>
        <color rgb="FFFF0000"/>
      </colorScale>
    </cfRule>
    <cfRule type="colorScale" priority="8084">
      <colorScale>
        <cfvo type="min"/>
        <cfvo type="max"/>
        <color theme="5" tint="0.59999389629810485"/>
        <color rgb="FFC00000"/>
      </colorScale>
    </cfRule>
    <cfRule type="colorScale" priority="7860">
      <colorScale>
        <cfvo type="min"/>
        <cfvo type="max"/>
        <color theme="5" tint="0.59999389629810485"/>
        <color rgb="FFC00000"/>
      </colorScale>
    </cfRule>
    <cfRule type="colorScale" priority="8085">
      <colorScale>
        <cfvo type="min"/>
        <cfvo type="max"/>
        <color theme="5" tint="0.39997558519241921"/>
        <color rgb="FFFF0000"/>
      </colorScale>
    </cfRule>
    <cfRule type="colorScale" priority="8091">
      <colorScale>
        <cfvo type="min"/>
        <cfvo type="max"/>
        <color theme="5" tint="0.59999389629810485"/>
        <color rgb="FFC00000"/>
      </colorScale>
    </cfRule>
    <cfRule type="colorScale" priority="8092">
      <colorScale>
        <cfvo type="min"/>
        <cfvo type="max"/>
        <color theme="5" tint="0.39997558519241921"/>
        <color rgb="FFFF0000"/>
      </colorScale>
    </cfRule>
    <cfRule type="colorScale" priority="8834">
      <colorScale>
        <cfvo type="min"/>
        <cfvo type="max"/>
        <color theme="5" tint="0.39997558519241921"/>
        <color rgb="FFFF0000"/>
      </colorScale>
    </cfRule>
    <cfRule type="colorScale" priority="8833">
      <colorScale>
        <cfvo type="min"/>
        <cfvo type="max"/>
        <color theme="5" tint="0.59999389629810485"/>
        <color rgb="FFC00000"/>
      </colorScale>
    </cfRule>
    <cfRule type="colorScale" priority="8687">
      <colorScale>
        <cfvo type="min"/>
        <cfvo type="max"/>
        <color theme="5" tint="0.39997558519241921"/>
        <color rgb="FFFF0000"/>
      </colorScale>
    </cfRule>
    <cfRule type="colorScale" priority="8686">
      <colorScale>
        <cfvo type="min"/>
        <cfvo type="max"/>
        <color theme="5" tint="0.59999389629810485"/>
        <color rgb="FFC00000"/>
      </colorScale>
    </cfRule>
    <cfRule type="colorScale" priority="8596">
      <colorScale>
        <cfvo type="min"/>
        <cfvo type="max"/>
        <color theme="5" tint="0.39997558519241921"/>
        <color rgb="FFFF0000"/>
      </colorScale>
    </cfRule>
    <cfRule type="colorScale" priority="8595">
      <colorScale>
        <cfvo type="min"/>
        <cfvo type="max"/>
        <color theme="5" tint="0.59999389629810485"/>
        <color rgb="FFC00000"/>
      </colorScale>
    </cfRule>
    <cfRule type="colorScale" priority="8519">
      <colorScale>
        <cfvo type="min"/>
        <cfvo type="max"/>
        <color theme="5" tint="0.39997558519241921"/>
        <color rgb="FFFF0000"/>
      </colorScale>
    </cfRule>
    <cfRule type="colorScale" priority="8518">
      <colorScale>
        <cfvo type="min"/>
        <cfvo type="max"/>
        <color theme="5" tint="0.59999389629810485"/>
        <color rgb="FFC00000"/>
      </colorScale>
    </cfRule>
    <cfRule type="colorScale" priority="8449">
      <colorScale>
        <cfvo type="min"/>
        <cfvo type="max"/>
        <color theme="5" tint="0.39997558519241921"/>
        <color rgb="FFFF0000"/>
      </colorScale>
    </cfRule>
    <cfRule type="colorScale" priority="8448">
      <colorScale>
        <cfvo type="min"/>
        <cfvo type="max"/>
        <color theme="5" tint="0.59999389629810485"/>
        <color rgb="FFC00000"/>
      </colorScale>
    </cfRule>
    <cfRule type="colorScale" priority="8372">
      <colorScale>
        <cfvo type="min"/>
        <cfvo type="max"/>
        <color theme="5" tint="0.39997558519241921"/>
        <color rgb="FFFF0000"/>
      </colorScale>
    </cfRule>
    <cfRule type="colorScale" priority="8371">
      <colorScale>
        <cfvo type="min"/>
        <cfvo type="max"/>
        <color theme="5" tint="0.59999389629810485"/>
        <color rgb="FFC00000"/>
      </colorScale>
    </cfRule>
    <cfRule type="colorScale" priority="8288">
      <colorScale>
        <cfvo type="min"/>
        <cfvo type="max"/>
        <color theme="5" tint="0.39997558519241921"/>
        <color rgb="FFFF0000"/>
      </colorScale>
    </cfRule>
    <cfRule type="colorScale" priority="8287">
      <colorScale>
        <cfvo type="min"/>
        <cfvo type="max"/>
        <color theme="5" tint="0.59999389629810485"/>
        <color rgb="FFC00000"/>
      </colorScale>
    </cfRule>
    <cfRule type="colorScale" priority="8246">
      <colorScale>
        <cfvo type="min"/>
        <cfvo type="max"/>
        <color theme="5" tint="0.39997558519241921"/>
        <color rgb="FFFF0000"/>
      </colorScale>
    </cfRule>
    <cfRule type="colorScale" priority="8245">
      <colorScale>
        <cfvo type="min"/>
        <cfvo type="max"/>
        <color theme="5" tint="0.59999389629810485"/>
        <color rgb="FFC00000"/>
      </colorScale>
    </cfRule>
    <cfRule type="colorScale" priority="8218">
      <colorScale>
        <cfvo type="min"/>
        <cfvo type="max"/>
        <color theme="5" tint="0.39997558519241921"/>
        <color rgb="FFFF0000"/>
      </colorScale>
    </cfRule>
    <cfRule type="colorScale" priority="8217">
      <colorScale>
        <cfvo type="min"/>
        <cfvo type="max"/>
        <color theme="5" tint="0.59999389629810485"/>
        <color rgb="FFC00000"/>
      </colorScale>
    </cfRule>
    <cfRule type="colorScale" priority="8176">
      <colorScale>
        <cfvo type="min"/>
        <cfvo type="max"/>
        <color theme="5" tint="0.39997558519241921"/>
        <color rgb="FFFF0000"/>
      </colorScale>
    </cfRule>
    <cfRule type="colorScale" priority="8175">
      <colorScale>
        <cfvo type="min"/>
        <cfvo type="max"/>
        <color theme="5" tint="0.59999389629810485"/>
        <color rgb="FFC00000"/>
      </colorScale>
    </cfRule>
    <cfRule type="colorScale" priority="8141">
      <colorScale>
        <cfvo type="min"/>
        <cfvo type="max"/>
        <color theme="5" tint="0.39997558519241921"/>
        <color rgb="FFFF0000"/>
      </colorScale>
    </cfRule>
    <cfRule type="colorScale" priority="8140">
      <colorScale>
        <cfvo type="min"/>
        <cfvo type="max"/>
        <color theme="5" tint="0.59999389629810485"/>
        <color rgb="FFC00000"/>
      </colorScale>
    </cfRule>
    <cfRule type="colorScale" priority="8120">
      <colorScale>
        <cfvo type="min"/>
        <cfvo type="max"/>
        <color theme="5" tint="0.39997558519241921"/>
        <color rgb="FFFF0000"/>
      </colorScale>
    </cfRule>
    <cfRule type="colorScale" priority="8119">
      <colorScale>
        <cfvo type="min"/>
        <cfvo type="max"/>
        <color theme="5" tint="0.59999389629810485"/>
        <color rgb="FFC00000"/>
      </colorScale>
    </cfRule>
    <cfRule type="colorScale" priority="8113">
      <colorScale>
        <cfvo type="min"/>
        <cfvo type="max"/>
        <color theme="5" tint="0.39997558519241921"/>
        <color rgb="FFFF0000"/>
      </colorScale>
    </cfRule>
    <cfRule type="colorScale" priority="8112">
      <colorScale>
        <cfvo type="min"/>
        <cfvo type="max"/>
        <color theme="5" tint="0.59999389629810485"/>
        <color rgb="FFC00000"/>
      </colorScale>
    </cfRule>
    <cfRule type="colorScale" priority="8099">
      <colorScale>
        <cfvo type="min"/>
        <cfvo type="max"/>
        <color theme="5" tint="0.39997558519241921"/>
        <color rgb="FFFF0000"/>
      </colorScale>
    </cfRule>
    <cfRule type="colorScale" priority="8098">
      <colorScale>
        <cfvo type="min"/>
        <cfvo type="max"/>
        <color theme="5" tint="0.59999389629810485"/>
        <color rgb="FFC00000"/>
      </colorScale>
    </cfRule>
    <cfRule type="colorScale" priority="8001">
      <colorScale>
        <cfvo type="min"/>
        <cfvo type="max"/>
        <color theme="5" tint="0.39997558519241921"/>
        <color rgb="FFFF0000"/>
      </colorScale>
    </cfRule>
    <cfRule type="colorScale" priority="7847">
      <colorScale>
        <cfvo type="min"/>
        <cfvo type="max"/>
        <color theme="5" tint="0.39997558519241921"/>
        <color rgb="FFFF0000"/>
      </colorScale>
    </cfRule>
    <cfRule type="colorScale" priority="7846">
      <colorScale>
        <cfvo type="min"/>
        <cfvo type="max"/>
        <color theme="5" tint="0.59999389629810485"/>
        <color rgb="FFC00000"/>
      </colorScale>
    </cfRule>
    <cfRule type="colorScale" priority="8007">
      <colorScale>
        <cfvo type="min"/>
        <cfvo type="max"/>
        <color theme="5" tint="0.59999389629810485"/>
        <color rgb="FFC00000"/>
      </colorScale>
    </cfRule>
    <cfRule type="colorScale" priority="7840">
      <colorScale>
        <cfvo type="min"/>
        <cfvo type="max"/>
        <color theme="5" tint="0.39997558519241921"/>
        <color rgb="FFFF0000"/>
      </colorScale>
    </cfRule>
    <cfRule type="colorScale" priority="7839">
      <colorScale>
        <cfvo type="min"/>
        <cfvo type="max"/>
        <color theme="5" tint="0.59999389629810485"/>
        <color rgb="FFC00000"/>
      </colorScale>
    </cfRule>
    <cfRule type="colorScale" priority="7833">
      <colorScale>
        <cfvo type="min"/>
        <cfvo type="max"/>
        <color theme="5" tint="0.39997558519241921"/>
        <color rgb="FFFF0000"/>
      </colorScale>
    </cfRule>
    <cfRule type="colorScale" priority="7832">
      <colorScale>
        <cfvo type="min"/>
        <cfvo type="max"/>
        <color theme="5" tint="0.59999389629810485"/>
        <color rgb="FFC00000"/>
      </colorScale>
    </cfRule>
    <cfRule type="colorScale" priority="7826">
      <colorScale>
        <cfvo type="min"/>
        <cfvo type="max"/>
        <color theme="5" tint="0.39997558519241921"/>
        <color rgb="FFFF0000"/>
      </colorScale>
    </cfRule>
    <cfRule type="colorScale" priority="8008">
      <colorScale>
        <cfvo type="min"/>
        <cfvo type="max"/>
        <color theme="5" tint="0.39997558519241921"/>
        <color rgb="FFFF0000"/>
      </colorScale>
    </cfRule>
    <cfRule type="colorScale" priority="7825">
      <colorScale>
        <cfvo type="min"/>
        <cfvo type="max"/>
        <color theme="5" tint="0.59999389629810485"/>
        <color rgb="FFC00000"/>
      </colorScale>
    </cfRule>
    <cfRule type="colorScale" priority="7805">
      <colorScale>
        <cfvo type="min"/>
        <cfvo type="max"/>
        <color theme="5" tint="0.39997558519241921"/>
        <color rgb="FFFF0000"/>
      </colorScale>
    </cfRule>
    <cfRule type="colorScale" priority="7804">
      <colorScale>
        <cfvo type="min"/>
        <cfvo type="max"/>
        <color theme="5" tint="0.59999389629810485"/>
        <color rgb="FFC00000"/>
      </colorScale>
    </cfRule>
    <cfRule type="colorScale" priority="7798">
      <colorScale>
        <cfvo type="min"/>
        <cfvo type="max"/>
        <color theme="5" tint="0.39997558519241921"/>
        <color rgb="FFFF0000"/>
      </colorScale>
    </cfRule>
    <cfRule type="colorScale" priority="7797">
      <colorScale>
        <cfvo type="min"/>
        <cfvo type="max"/>
        <color theme="5" tint="0.59999389629810485"/>
        <color rgb="FFC00000"/>
      </colorScale>
    </cfRule>
    <cfRule type="colorScale" priority="7784">
      <colorScale>
        <cfvo type="min"/>
        <cfvo type="max"/>
        <color theme="5" tint="0.39997558519241921"/>
        <color rgb="FFFF0000"/>
      </colorScale>
    </cfRule>
    <cfRule type="colorScale" priority="7952">
      <colorScale>
        <cfvo type="min"/>
        <cfvo type="max"/>
        <color theme="5" tint="0.39997558519241921"/>
        <color rgb="FFFF0000"/>
      </colorScale>
    </cfRule>
    <cfRule type="colorScale" priority="7783">
      <colorScale>
        <cfvo type="min"/>
        <cfvo type="max"/>
        <color theme="5" tint="0.59999389629810485"/>
        <color rgb="FFC00000"/>
      </colorScale>
    </cfRule>
    <cfRule type="colorScale" priority="7951">
      <colorScale>
        <cfvo type="min"/>
        <cfvo type="max"/>
        <color theme="5" tint="0.59999389629810485"/>
        <color rgb="FFC00000"/>
      </colorScale>
    </cfRule>
    <cfRule type="colorScale" priority="7770">
      <colorScale>
        <cfvo type="min"/>
        <cfvo type="max"/>
        <color theme="5" tint="0.39997558519241921"/>
        <color rgb="FFFF0000"/>
      </colorScale>
    </cfRule>
    <cfRule type="colorScale" priority="7769">
      <colorScale>
        <cfvo type="min"/>
        <cfvo type="max"/>
        <color theme="5" tint="0.59999389629810485"/>
        <color rgb="FFC00000"/>
      </colorScale>
    </cfRule>
    <cfRule type="colorScale" priority="7763">
      <colorScale>
        <cfvo type="min"/>
        <cfvo type="max"/>
        <color theme="5" tint="0.39997558519241921"/>
        <color rgb="FFFF0000"/>
      </colorScale>
    </cfRule>
    <cfRule type="colorScale" priority="7762">
      <colorScale>
        <cfvo type="min"/>
        <cfvo type="max"/>
        <color theme="5" tint="0.59999389629810485"/>
        <color rgb="FFC00000"/>
      </colorScale>
    </cfRule>
    <cfRule type="colorScale" priority="7756">
      <colorScale>
        <cfvo type="min"/>
        <cfvo type="max"/>
        <color theme="5" tint="0.39997558519241921"/>
        <color rgb="FFFF0000"/>
      </colorScale>
    </cfRule>
    <cfRule type="colorScale" priority="7755">
      <colorScale>
        <cfvo type="min"/>
        <cfvo type="max"/>
        <color theme="5" tint="0.59999389629810485"/>
        <color rgb="FFC00000"/>
      </colorScale>
    </cfRule>
    <cfRule type="colorScale" priority="7749">
      <colorScale>
        <cfvo type="min"/>
        <cfvo type="max"/>
        <color theme="5" tint="0.39997558519241921"/>
        <color rgb="FFFF0000"/>
      </colorScale>
    </cfRule>
    <cfRule type="colorScale" priority="7938">
      <colorScale>
        <cfvo type="min"/>
        <cfvo type="max"/>
        <color theme="5" tint="0.39997558519241921"/>
        <color rgb="FFFF0000"/>
      </colorScale>
    </cfRule>
    <cfRule type="colorScale" priority="7937">
      <colorScale>
        <cfvo type="min"/>
        <cfvo type="max"/>
        <color theme="5" tint="0.59999389629810485"/>
        <color rgb="FFC00000"/>
      </colorScale>
    </cfRule>
    <cfRule type="colorScale" priority="7748">
      <colorScale>
        <cfvo type="min"/>
        <cfvo type="max"/>
        <color theme="5" tint="0.59999389629810485"/>
        <color rgb="FFC00000"/>
      </colorScale>
    </cfRule>
    <cfRule type="colorScale" priority="7728">
      <colorScale>
        <cfvo type="min"/>
        <cfvo type="max"/>
        <color theme="5" tint="0.39997558519241921"/>
        <color rgb="FFFF0000"/>
      </colorScale>
    </cfRule>
    <cfRule type="colorScale" priority="7727">
      <colorScale>
        <cfvo type="min"/>
        <cfvo type="max"/>
        <color theme="5" tint="0.59999389629810485"/>
        <color rgb="FFC00000"/>
      </colorScale>
    </cfRule>
    <cfRule type="colorScale" priority="7721">
      <colorScale>
        <cfvo type="min"/>
        <cfvo type="max"/>
        <color theme="5" tint="0.39997558519241921"/>
        <color rgb="FFFF0000"/>
      </colorScale>
    </cfRule>
    <cfRule type="colorScale" priority="7720">
      <colorScale>
        <cfvo type="min"/>
        <cfvo type="max"/>
        <color theme="5" tint="0.59999389629810485"/>
        <color rgb="FFC00000"/>
      </colorScale>
    </cfRule>
    <cfRule type="colorScale" priority="7714">
      <colorScale>
        <cfvo type="min"/>
        <cfvo type="max"/>
        <color theme="5" tint="0.39997558519241921"/>
        <color rgb="FFFF0000"/>
      </colorScale>
    </cfRule>
    <cfRule type="colorScale" priority="7713">
      <colorScale>
        <cfvo type="min"/>
        <cfvo type="max"/>
        <color theme="5" tint="0.59999389629810485"/>
        <color rgb="FFC00000"/>
      </colorScale>
    </cfRule>
    <cfRule type="colorScale" priority="7993">
      <colorScale>
        <cfvo type="min"/>
        <cfvo type="max"/>
        <color theme="5" tint="0.59999389629810485"/>
        <color rgb="FFC00000"/>
      </colorScale>
    </cfRule>
    <cfRule type="colorScale" priority="7700">
      <colorScale>
        <cfvo type="min"/>
        <cfvo type="max"/>
        <color theme="5" tint="0.39997558519241921"/>
        <color rgb="FFFF0000"/>
      </colorScale>
    </cfRule>
    <cfRule type="colorScale" priority="7699">
      <colorScale>
        <cfvo type="min"/>
        <cfvo type="max"/>
        <color theme="5" tint="0.59999389629810485"/>
        <color rgb="FFC00000"/>
      </colorScale>
    </cfRule>
    <cfRule type="colorScale" priority="7931">
      <colorScale>
        <cfvo type="min"/>
        <cfvo type="max"/>
        <color theme="5" tint="0.39997558519241921"/>
        <color rgb="FFFF0000"/>
      </colorScale>
    </cfRule>
    <cfRule type="colorScale" priority="7693">
      <colorScale>
        <cfvo type="min"/>
        <cfvo type="max"/>
        <color theme="5" tint="0.39997558519241921"/>
        <color rgb="FFFF0000"/>
      </colorScale>
    </cfRule>
    <cfRule type="colorScale" priority="7692">
      <colorScale>
        <cfvo type="min"/>
        <cfvo type="max"/>
        <color theme="5" tint="0.59999389629810485"/>
        <color rgb="FFC00000"/>
      </colorScale>
    </cfRule>
    <cfRule type="colorScale" priority="7686">
      <colorScale>
        <cfvo type="min"/>
        <cfvo type="max"/>
        <color theme="5" tint="0.39997558519241921"/>
        <color rgb="FFFF0000"/>
      </colorScale>
    </cfRule>
    <cfRule type="colorScale" priority="7685">
      <colorScale>
        <cfvo type="min"/>
        <cfvo type="max"/>
        <color theme="5" tint="0.59999389629810485"/>
        <color rgb="FFC00000"/>
      </colorScale>
    </cfRule>
    <cfRule type="colorScale" priority="7930">
      <colorScale>
        <cfvo type="min"/>
        <cfvo type="max"/>
        <color theme="5" tint="0.59999389629810485"/>
        <color rgb="FFC00000"/>
      </colorScale>
    </cfRule>
    <cfRule type="colorScale" priority="7679">
      <colorScale>
        <cfvo type="min"/>
        <cfvo type="max"/>
        <color theme="5" tint="0.39997558519241921"/>
        <color rgb="FFFF0000"/>
      </colorScale>
    </cfRule>
    <cfRule type="colorScale" priority="7678">
      <colorScale>
        <cfvo type="min"/>
        <cfvo type="max"/>
        <color theme="5" tint="0.59999389629810485"/>
        <color rgb="FFC00000"/>
      </colorScale>
    </cfRule>
    <cfRule type="colorScale" priority="7994">
      <colorScale>
        <cfvo type="min"/>
        <cfvo type="max"/>
        <color theme="5" tint="0.39997558519241921"/>
        <color rgb="FFFF0000"/>
      </colorScale>
    </cfRule>
    <cfRule type="colorScale" priority="7658">
      <colorScale>
        <cfvo type="min"/>
        <cfvo type="max"/>
        <color theme="5" tint="0.39997558519241921"/>
        <color rgb="FFFF0000"/>
      </colorScale>
    </cfRule>
    <cfRule type="colorScale" priority="7657">
      <colorScale>
        <cfvo type="min"/>
        <cfvo type="max"/>
        <color theme="5" tint="0.59999389629810485"/>
        <color rgb="FFC00000"/>
      </colorScale>
    </cfRule>
    <cfRule type="colorScale" priority="7644">
      <colorScale>
        <cfvo type="min"/>
        <cfvo type="max"/>
        <color theme="5" tint="0.39997558519241921"/>
        <color rgb="FFFF0000"/>
      </colorScale>
    </cfRule>
    <cfRule type="colorScale" priority="7643">
      <colorScale>
        <cfvo type="min"/>
        <cfvo type="max"/>
        <color theme="5" tint="0.59999389629810485"/>
        <color rgb="FFC00000"/>
      </colorScale>
    </cfRule>
    <cfRule type="colorScale" priority="7987">
      <colorScale>
        <cfvo type="min"/>
        <cfvo type="max"/>
        <color theme="5" tint="0.39997558519241921"/>
        <color rgb="FFFF0000"/>
      </colorScale>
    </cfRule>
    <cfRule type="colorScale" priority="8028">
      <colorScale>
        <cfvo type="min"/>
        <cfvo type="max"/>
        <color theme="5" tint="0.59999389629810485"/>
        <color rgb="FFC00000"/>
      </colorScale>
    </cfRule>
    <cfRule type="colorScale" priority="7630">
      <colorScale>
        <cfvo type="min"/>
        <cfvo type="max"/>
        <color theme="5" tint="0.39997558519241921"/>
        <color rgb="FFFF0000"/>
      </colorScale>
    </cfRule>
    <cfRule type="colorScale" priority="7629">
      <colorScale>
        <cfvo type="min"/>
        <cfvo type="max"/>
        <color theme="5" tint="0.59999389629810485"/>
        <color rgb="FFC00000"/>
      </colorScale>
    </cfRule>
    <cfRule type="colorScale" priority="8029">
      <colorScale>
        <cfvo type="min"/>
        <cfvo type="max"/>
        <color theme="5" tint="0.39997558519241921"/>
        <color rgb="FFFF0000"/>
      </colorScale>
    </cfRule>
    <cfRule type="colorScale" priority="7623">
      <colorScale>
        <cfvo type="min"/>
        <cfvo type="max"/>
        <color theme="5" tint="0.39997558519241921"/>
        <color rgb="FFFF0000"/>
      </colorScale>
    </cfRule>
    <cfRule type="colorScale" priority="7622">
      <colorScale>
        <cfvo type="min"/>
        <cfvo type="max"/>
        <color theme="5" tint="0.59999389629810485"/>
        <color rgb="FFC00000"/>
      </colorScale>
    </cfRule>
    <cfRule type="colorScale" priority="7609">
      <colorScale>
        <cfvo type="min"/>
        <cfvo type="max"/>
        <color theme="5" tint="0.39997558519241921"/>
        <color rgb="FFFF0000"/>
      </colorScale>
    </cfRule>
    <cfRule type="colorScale" priority="7608">
      <colorScale>
        <cfvo type="min"/>
        <cfvo type="max"/>
        <color theme="5" tint="0.59999389629810485"/>
        <color rgb="FFC00000"/>
      </colorScale>
    </cfRule>
    <cfRule type="colorScale" priority="8035">
      <colorScale>
        <cfvo type="min"/>
        <cfvo type="max"/>
        <color theme="5" tint="0.59999389629810485"/>
        <color rgb="FFC00000"/>
      </colorScale>
    </cfRule>
    <cfRule type="colorScale" priority="7917">
      <colorScale>
        <cfvo type="min"/>
        <cfvo type="max"/>
        <color theme="5" tint="0.39997558519241921"/>
        <color rgb="FFFF0000"/>
      </colorScale>
    </cfRule>
    <cfRule type="colorScale" priority="7581">
      <colorScale>
        <cfvo type="min"/>
        <cfvo type="max"/>
        <color theme="5" tint="0.39997558519241921"/>
        <color rgb="FFFF0000"/>
      </colorScale>
    </cfRule>
    <cfRule type="colorScale" priority="7580">
      <colorScale>
        <cfvo type="min"/>
        <cfvo type="max"/>
        <color theme="5" tint="0.59999389629810485"/>
        <color rgb="FFC00000"/>
      </colorScale>
    </cfRule>
    <cfRule type="colorScale" priority="7916">
      <colorScale>
        <cfvo type="min"/>
        <cfvo type="max"/>
        <color theme="5" tint="0.59999389629810485"/>
        <color rgb="FFC00000"/>
      </colorScale>
    </cfRule>
    <cfRule type="colorScale" priority="7574">
      <colorScale>
        <cfvo type="min"/>
        <cfvo type="max"/>
        <color theme="5" tint="0.39997558519241921"/>
        <color rgb="FFFF0000"/>
      </colorScale>
    </cfRule>
    <cfRule type="colorScale" priority="7573">
      <colorScale>
        <cfvo type="min"/>
        <cfvo type="max"/>
        <color theme="5" tint="0.59999389629810485"/>
        <color rgb="FFC00000"/>
      </colorScale>
    </cfRule>
    <cfRule type="colorScale" priority="7559">
      <colorScale>
        <cfvo type="min"/>
        <cfvo type="max"/>
        <color theme="5" tint="0.59999389629810485"/>
        <color rgb="FFC00000"/>
      </colorScale>
    </cfRule>
    <cfRule type="colorScale" priority="7546">
      <colorScale>
        <cfvo type="min"/>
        <cfvo type="max"/>
        <color theme="5" tint="0.39997558519241921"/>
        <color rgb="FFFF0000"/>
      </colorScale>
    </cfRule>
    <cfRule type="colorScale" priority="7545">
      <colorScale>
        <cfvo type="min"/>
        <cfvo type="max"/>
        <color theme="5" tint="0.59999389629810485"/>
        <color rgb="FFC00000"/>
      </colorScale>
    </cfRule>
    <cfRule type="colorScale" priority="7539">
      <colorScale>
        <cfvo type="min"/>
        <cfvo type="max"/>
        <color theme="5" tint="0.39997558519241921"/>
        <color rgb="FFFF0000"/>
      </colorScale>
    </cfRule>
    <cfRule type="colorScale" priority="7538">
      <colorScale>
        <cfvo type="min"/>
        <cfvo type="max"/>
        <color theme="5" tint="0.59999389629810485"/>
        <color rgb="FFC00000"/>
      </colorScale>
    </cfRule>
    <cfRule type="colorScale" priority="8036">
      <colorScale>
        <cfvo type="min"/>
        <cfvo type="max"/>
        <color theme="5" tint="0.39997558519241921"/>
        <color rgb="FFFF0000"/>
      </colorScale>
    </cfRule>
    <cfRule type="colorScale" priority="7525">
      <colorScale>
        <cfvo type="min"/>
        <cfvo type="max"/>
        <color theme="5" tint="0.39997558519241921"/>
        <color rgb="FFFF0000"/>
      </colorScale>
    </cfRule>
    <cfRule type="colorScale" priority="8042">
      <colorScale>
        <cfvo type="min"/>
        <cfvo type="max"/>
        <color theme="5" tint="0.59999389629810485"/>
        <color rgb="FFC00000"/>
      </colorScale>
    </cfRule>
    <cfRule type="colorScale" priority="7524">
      <colorScale>
        <cfvo type="min"/>
        <cfvo type="max"/>
        <color theme="5" tint="0.59999389629810485"/>
        <color rgb="FFC00000"/>
      </colorScale>
    </cfRule>
    <cfRule type="colorScale" priority="7497">
      <colorScale>
        <cfvo type="min"/>
        <cfvo type="max"/>
        <color theme="5" tint="0.39997558519241921"/>
        <color rgb="FFFF0000"/>
      </colorScale>
    </cfRule>
    <cfRule type="colorScale" priority="7496">
      <colorScale>
        <cfvo type="min"/>
        <cfvo type="max"/>
        <color theme="5" tint="0.59999389629810485"/>
        <color rgb="FFC00000"/>
      </colorScale>
    </cfRule>
    <cfRule type="colorScale" priority="7490">
      <colorScale>
        <cfvo type="min"/>
        <cfvo type="max"/>
        <color theme="5" tint="0.39997558519241921"/>
        <color rgb="FFFF0000"/>
      </colorScale>
    </cfRule>
    <cfRule type="colorScale" priority="7489">
      <colorScale>
        <cfvo type="min"/>
        <cfvo type="max"/>
        <color theme="5" tint="0.59999389629810485"/>
        <color rgb="FFC00000"/>
      </colorScale>
    </cfRule>
    <cfRule type="colorScale" priority="7483">
      <colorScale>
        <cfvo type="min"/>
        <cfvo type="max"/>
        <color theme="5" tint="0.39997558519241921"/>
        <color rgb="FFFF0000"/>
      </colorScale>
    </cfRule>
    <cfRule type="colorScale" priority="7482">
      <colorScale>
        <cfvo type="min"/>
        <cfvo type="max"/>
        <color theme="5" tint="0.59999389629810485"/>
        <color rgb="FFC00000"/>
      </colorScale>
    </cfRule>
    <cfRule type="colorScale" priority="7476">
      <colorScale>
        <cfvo type="min"/>
        <cfvo type="max"/>
        <color theme="5" tint="0.39997558519241921"/>
        <color rgb="FFFF0000"/>
      </colorScale>
    </cfRule>
    <cfRule type="colorScale" priority="7475">
      <colorScale>
        <cfvo type="min"/>
        <cfvo type="max"/>
        <color theme="5" tint="0.59999389629810485"/>
        <color rgb="FFC00000"/>
      </colorScale>
    </cfRule>
    <cfRule type="colorScale" priority="7455">
      <colorScale>
        <cfvo type="min"/>
        <cfvo type="max"/>
        <color theme="5" tint="0.39997558519241921"/>
        <color rgb="FFFF0000"/>
      </colorScale>
    </cfRule>
    <cfRule type="colorScale" priority="7454">
      <colorScale>
        <cfvo type="min"/>
        <cfvo type="max"/>
        <color theme="5" tint="0.59999389629810485"/>
        <color rgb="FFC00000"/>
      </colorScale>
    </cfRule>
    <cfRule type="colorScale" priority="7448">
      <colorScale>
        <cfvo type="min"/>
        <cfvo type="max"/>
        <color theme="5" tint="0.39997558519241921"/>
        <color rgb="FFFF0000"/>
      </colorScale>
    </cfRule>
    <cfRule type="colorScale" priority="7447">
      <colorScale>
        <cfvo type="min"/>
        <cfvo type="max"/>
        <color theme="5" tint="0.59999389629810485"/>
        <color rgb="FFC00000"/>
      </colorScale>
    </cfRule>
    <cfRule type="colorScale" priority="7427">
      <colorScale>
        <cfvo type="min"/>
        <cfvo type="max"/>
        <color theme="5" tint="0.39997558519241921"/>
        <color rgb="FFFF0000"/>
      </colorScale>
    </cfRule>
    <cfRule type="colorScale" priority="7426">
      <colorScale>
        <cfvo type="min"/>
        <cfvo type="max"/>
        <color theme="5" tint="0.59999389629810485"/>
        <color rgb="FFC00000"/>
      </colorScale>
    </cfRule>
    <cfRule type="colorScale" priority="8043">
      <colorScale>
        <cfvo type="min"/>
        <cfvo type="max"/>
        <color theme="5" tint="0.39997558519241921"/>
        <color rgb="FFFF0000"/>
      </colorScale>
    </cfRule>
    <cfRule type="colorScale" priority="7413">
      <colorScale>
        <cfvo type="min"/>
        <cfvo type="max"/>
        <color theme="5" tint="0.39997558519241921"/>
        <color rgb="FFFF0000"/>
      </colorScale>
    </cfRule>
    <cfRule type="colorScale" priority="8049">
      <colorScale>
        <cfvo type="min"/>
        <cfvo type="max"/>
        <color theme="5" tint="0.59999389629810485"/>
        <color rgb="FFC00000"/>
      </colorScale>
    </cfRule>
    <cfRule type="colorScale" priority="7412">
      <colorScale>
        <cfvo type="min"/>
        <cfvo type="max"/>
        <color theme="5" tint="0.59999389629810485"/>
        <color rgb="FFC00000"/>
      </colorScale>
    </cfRule>
    <cfRule type="colorScale" priority="7406">
      <colorScale>
        <cfvo type="min"/>
        <cfvo type="max"/>
        <color theme="5" tint="0.39997558519241921"/>
        <color rgb="FFFF0000"/>
      </colorScale>
    </cfRule>
    <cfRule type="colorScale" priority="7405">
      <colorScale>
        <cfvo type="min"/>
        <cfvo type="max"/>
        <color theme="5" tint="0.59999389629810485"/>
        <color rgb="FFC00000"/>
      </colorScale>
    </cfRule>
    <cfRule type="colorScale" priority="7385">
      <colorScale>
        <cfvo type="min"/>
        <cfvo type="max"/>
        <color theme="5" tint="0.39997558519241921"/>
        <color rgb="FFFF0000"/>
      </colorScale>
    </cfRule>
    <cfRule type="colorScale" priority="7384">
      <colorScale>
        <cfvo type="min"/>
        <cfvo type="max"/>
        <color theme="5" tint="0.59999389629810485"/>
        <color rgb="FFC00000"/>
      </colorScale>
    </cfRule>
    <cfRule type="colorScale" priority="7350">
      <colorScale>
        <cfvo type="min"/>
        <cfvo type="max"/>
        <color theme="5" tint="0.39997558519241921"/>
        <color rgb="FFFF0000"/>
      </colorScale>
    </cfRule>
    <cfRule type="colorScale" priority="7349">
      <colorScale>
        <cfvo type="min"/>
        <cfvo type="max"/>
        <color theme="5" tint="0.59999389629810485"/>
        <color rgb="FFC00000"/>
      </colorScale>
    </cfRule>
    <cfRule type="colorScale" priority="7986">
      <colorScale>
        <cfvo type="min"/>
        <cfvo type="max"/>
        <color theme="5" tint="0.59999389629810485"/>
        <color rgb="FFC00000"/>
      </colorScale>
    </cfRule>
    <cfRule type="colorScale" priority="7889">
      <colorScale>
        <cfvo type="min"/>
        <cfvo type="max"/>
        <color theme="5" tint="0.39997558519241921"/>
        <color rgb="FFFF0000"/>
      </colorScale>
    </cfRule>
    <cfRule type="colorScale" priority="7560">
      <colorScale>
        <cfvo type="min"/>
        <cfvo type="max"/>
        <color theme="5" tint="0.39997558519241921"/>
        <color rgb="FFFF0000"/>
      </colorScale>
    </cfRule>
    <cfRule type="colorScale" priority="8050">
      <colorScale>
        <cfvo type="min"/>
        <cfvo type="max"/>
        <color theme="5" tint="0.39997558519241921"/>
        <color rgb="FFFF0000"/>
      </colorScale>
    </cfRule>
    <cfRule type="colorScale" priority="7888">
      <colorScale>
        <cfvo type="min"/>
        <cfvo type="max"/>
        <color theme="5" tint="0.59999389629810485"/>
        <color rgb="FFC00000"/>
      </colorScale>
    </cfRule>
    <cfRule type="colorScale" priority="7882">
      <colorScale>
        <cfvo type="min"/>
        <cfvo type="max"/>
        <color theme="5" tint="0.39997558519241921"/>
        <color rgb="FFFF0000"/>
      </colorScale>
    </cfRule>
  </conditionalFormatting>
  <conditionalFormatting sqref="S74">
    <cfRule type="colorScale" priority="8427">
      <colorScale>
        <cfvo type="min"/>
        <cfvo type="max"/>
        <color theme="5" tint="0.59999389629810485"/>
        <color rgb="FFC00000"/>
      </colorScale>
    </cfRule>
    <cfRule type="colorScale" priority="8715">
      <colorScale>
        <cfvo type="min"/>
        <cfvo type="max"/>
        <color theme="5" tint="0.39997558519241921"/>
        <color rgb="FFFF0000"/>
      </colorScale>
    </cfRule>
    <cfRule type="colorScale" priority="8281">
      <colorScale>
        <cfvo type="min"/>
        <cfvo type="max"/>
        <color theme="5" tint="0.39997558519241921"/>
        <color rgb="FFFF0000"/>
      </colorScale>
    </cfRule>
    <cfRule type="colorScale" priority="8309">
      <colorScale>
        <cfvo type="min"/>
        <cfvo type="max"/>
        <color theme="5" tint="0.39997558519241921"/>
        <color rgb="FFFF0000"/>
      </colorScale>
    </cfRule>
    <cfRule type="colorScale" priority="8568">
      <colorScale>
        <cfvo type="min"/>
        <cfvo type="max"/>
        <color theme="5" tint="0.39997558519241921"/>
        <color rgb="FFFF0000"/>
      </colorScale>
    </cfRule>
    <cfRule type="colorScale" priority="8134">
      <colorScale>
        <cfvo type="min"/>
        <cfvo type="max"/>
        <color theme="5" tint="0.39997558519241921"/>
        <color rgb="FFFF0000"/>
      </colorScale>
    </cfRule>
    <cfRule type="colorScale" priority="8308">
      <colorScale>
        <cfvo type="min"/>
        <cfvo type="max"/>
        <color theme="5" tint="0.59999389629810485"/>
        <color rgb="FFC00000"/>
      </colorScale>
    </cfRule>
    <cfRule type="colorScale" priority="8238">
      <colorScale>
        <cfvo type="min"/>
        <cfvo type="max"/>
        <color theme="5" tint="0.59999389629810485"/>
        <color rgb="FFC00000"/>
      </colorScale>
    </cfRule>
    <cfRule type="colorScale" priority="8588">
      <colorScale>
        <cfvo type="min"/>
        <cfvo type="max"/>
        <color theme="5" tint="0.59999389629810485"/>
        <color rgb="FFC00000"/>
      </colorScale>
    </cfRule>
    <cfRule type="colorScale" priority="8133">
      <colorScale>
        <cfvo type="min"/>
        <cfvo type="max"/>
        <color theme="5" tint="0.59999389629810485"/>
        <color rgb="FFC00000"/>
      </colorScale>
    </cfRule>
    <cfRule type="colorScale" priority="8589">
      <colorScale>
        <cfvo type="min"/>
        <cfvo type="max"/>
        <color theme="5" tint="0.39997558519241921"/>
        <color rgb="FFFF0000"/>
      </colorScale>
    </cfRule>
    <cfRule type="colorScale" priority="8483">
      <colorScale>
        <cfvo type="min"/>
        <cfvo type="max"/>
        <color theme="5" tint="0.59999389629810485"/>
        <color rgb="FFC00000"/>
      </colorScale>
    </cfRule>
    <cfRule type="colorScale" priority="8484">
      <colorScale>
        <cfvo type="min"/>
        <cfvo type="max"/>
        <color theme="5" tint="0.39997558519241921"/>
        <color rgb="FFFF0000"/>
      </colorScale>
    </cfRule>
    <cfRule type="colorScale" priority="8197">
      <colorScale>
        <cfvo type="min"/>
        <cfvo type="max"/>
        <color theme="5" tint="0.39997558519241921"/>
        <color rgb="FFFF0000"/>
      </colorScale>
    </cfRule>
    <cfRule type="colorScale" priority="8785">
      <colorScale>
        <cfvo type="min"/>
        <cfvo type="max"/>
        <color theme="5" tint="0.39997558519241921"/>
        <color rgb="FFFF0000"/>
      </colorScale>
    </cfRule>
    <cfRule type="colorScale" priority="8784">
      <colorScale>
        <cfvo type="min"/>
        <cfvo type="max"/>
        <color theme="5" tint="0.59999389629810485"/>
        <color rgb="FFC00000"/>
      </colorScale>
    </cfRule>
    <cfRule type="colorScale" priority="8196">
      <colorScale>
        <cfvo type="min"/>
        <cfvo type="max"/>
        <color theme="5" tint="0.59999389629810485"/>
        <color rgb="FFC00000"/>
      </colorScale>
    </cfRule>
    <cfRule type="colorScale" priority="8329">
      <colorScale>
        <cfvo type="min"/>
        <cfvo type="max"/>
        <color theme="5" tint="0.59999389629810485"/>
        <color rgb="FFC00000"/>
      </colorScale>
    </cfRule>
    <cfRule type="colorScale" priority="8679">
      <colorScale>
        <cfvo type="min"/>
        <cfvo type="max"/>
        <color theme="5" tint="0.59999389629810485"/>
        <color rgb="FFC00000"/>
      </colorScale>
    </cfRule>
    <cfRule type="colorScale" priority="9058">
      <colorScale>
        <cfvo type="min"/>
        <cfvo type="max"/>
        <color theme="5" tint="0.39997558519241921"/>
        <color rgb="FFFF0000"/>
      </colorScale>
    </cfRule>
    <cfRule type="colorScale" priority="9057">
      <colorScale>
        <cfvo type="min"/>
        <cfvo type="max"/>
        <color theme="5" tint="0.59999389629810485"/>
        <color rgb="FFC00000"/>
      </colorScale>
    </cfRule>
    <cfRule type="colorScale" priority="8330">
      <colorScale>
        <cfvo type="min"/>
        <cfvo type="max"/>
        <color theme="5" tint="0.39997558519241921"/>
        <color rgb="FFFF0000"/>
      </colorScale>
    </cfRule>
    <cfRule type="colorScale" priority="8392">
      <colorScale>
        <cfvo type="min"/>
        <cfvo type="max"/>
        <color theme="5" tint="0.59999389629810485"/>
        <color rgb="FFC00000"/>
      </colorScale>
    </cfRule>
    <cfRule type="colorScale" priority="8393">
      <colorScale>
        <cfvo type="min"/>
        <cfvo type="max"/>
        <color theme="5" tint="0.39997558519241921"/>
        <color rgb="FFFF0000"/>
      </colorScale>
    </cfRule>
    <cfRule type="colorScale" priority="8239">
      <colorScale>
        <cfvo type="min"/>
        <cfvo type="max"/>
        <color theme="5" tint="0.39997558519241921"/>
        <color rgb="FFFF0000"/>
      </colorScale>
    </cfRule>
    <cfRule type="colorScale" priority="8826">
      <colorScale>
        <cfvo type="min"/>
        <cfvo type="max"/>
        <color theme="5" tint="0.59999389629810485"/>
        <color rgb="FFC00000"/>
      </colorScale>
    </cfRule>
    <cfRule type="colorScale" priority="8210">
      <colorScale>
        <cfvo type="min"/>
        <cfvo type="max"/>
        <color theme="5" tint="0.59999389629810485"/>
        <color rgb="FFC00000"/>
      </colorScale>
    </cfRule>
    <cfRule type="colorScale" priority="8211">
      <colorScale>
        <cfvo type="min"/>
        <cfvo type="max"/>
        <color theme="5" tint="0.39997558519241921"/>
        <color rgb="FFFF0000"/>
      </colorScale>
    </cfRule>
    <cfRule type="colorScale" priority="8343">
      <colorScale>
        <cfvo type="min"/>
        <cfvo type="max"/>
        <color theme="5" tint="0.59999389629810485"/>
        <color rgb="FFC00000"/>
      </colorScale>
    </cfRule>
    <cfRule type="colorScale" priority="8344">
      <colorScale>
        <cfvo type="min"/>
        <cfvo type="max"/>
        <color theme="5" tint="0.39997558519241921"/>
        <color rgb="FFFF0000"/>
      </colorScale>
    </cfRule>
    <cfRule type="colorScale" priority="8511">
      <colorScale>
        <cfvo type="min"/>
        <cfvo type="max"/>
        <color theme="5" tint="0.59999389629810485"/>
        <color rgb="FFC00000"/>
      </colorScale>
    </cfRule>
    <cfRule type="colorScale" priority="8988">
      <colorScale>
        <cfvo type="min"/>
        <cfvo type="max"/>
        <color theme="5" tint="0.39997558519241921"/>
        <color rgb="FFFF0000"/>
      </colorScale>
    </cfRule>
    <cfRule type="colorScale" priority="8630">
      <colorScale>
        <cfvo type="min"/>
        <cfvo type="max"/>
        <color theme="5" tint="0.59999389629810485"/>
        <color rgb="FFC00000"/>
      </colorScale>
    </cfRule>
    <cfRule type="colorScale" priority="8168">
      <colorScale>
        <cfvo type="min"/>
        <cfvo type="max"/>
        <color theme="5" tint="0.59999389629810485"/>
        <color rgb="FFC00000"/>
      </colorScale>
    </cfRule>
    <cfRule type="colorScale" priority="8413">
      <colorScale>
        <cfvo type="min"/>
        <cfvo type="max"/>
        <color theme="5" tint="0.59999389629810485"/>
        <color rgb="FFC00000"/>
      </colorScale>
    </cfRule>
    <cfRule type="colorScale" priority="8414">
      <colorScale>
        <cfvo type="min"/>
        <cfvo type="max"/>
        <color theme="5" tint="0.39997558519241921"/>
        <color rgb="FFFF0000"/>
      </colorScale>
    </cfRule>
    <cfRule type="colorScale" priority="8680">
      <colorScale>
        <cfvo type="min"/>
        <cfvo type="max"/>
        <color theme="5" tint="0.39997558519241921"/>
        <color rgb="FFFF0000"/>
      </colorScale>
    </cfRule>
    <cfRule type="colorScale" priority="8512">
      <colorScale>
        <cfvo type="min"/>
        <cfvo type="max"/>
        <color theme="5" tint="0.39997558519241921"/>
        <color rgb="FFFF0000"/>
      </colorScale>
    </cfRule>
    <cfRule type="colorScale" priority="8987">
      <colorScale>
        <cfvo type="min"/>
        <cfvo type="max"/>
        <color theme="5" tint="0.59999389629810485"/>
        <color rgb="FFC00000"/>
      </colorScale>
    </cfRule>
    <cfRule type="colorScale" priority="8428">
      <colorScale>
        <cfvo type="min"/>
        <cfvo type="max"/>
        <color theme="5" tint="0.39997558519241921"/>
        <color rgb="FFFF0000"/>
      </colorScale>
    </cfRule>
    <cfRule type="colorScale" priority="8756">
      <colorScale>
        <cfvo type="min"/>
        <cfvo type="max"/>
        <color theme="5" tint="0.59999389629810485"/>
        <color rgb="FFC00000"/>
      </colorScale>
    </cfRule>
    <cfRule type="colorScale" priority="8757">
      <colorScale>
        <cfvo type="min"/>
        <cfvo type="max"/>
        <color theme="5" tint="0.39997558519241921"/>
        <color rgb="FFFF0000"/>
      </colorScale>
    </cfRule>
    <cfRule type="colorScale" priority="8169">
      <colorScale>
        <cfvo type="min"/>
        <cfvo type="max"/>
        <color theme="5" tint="0.39997558519241921"/>
        <color rgb="FFFF0000"/>
      </colorScale>
    </cfRule>
    <cfRule type="colorScale" priority="8441">
      <colorScale>
        <cfvo type="min"/>
        <cfvo type="max"/>
        <color theme="5" tint="0.59999389629810485"/>
        <color rgb="FFC00000"/>
      </colorScale>
    </cfRule>
    <cfRule type="colorScale" priority="8442">
      <colorScale>
        <cfvo type="min"/>
        <cfvo type="max"/>
        <color theme="5" tint="0.39997558519241921"/>
        <color rgb="FFFF0000"/>
      </colorScale>
    </cfRule>
    <cfRule type="colorScale" priority="8827">
      <colorScale>
        <cfvo type="min"/>
        <cfvo type="max"/>
        <color theme="5" tint="0.39997558519241921"/>
        <color rgb="FFFF0000"/>
      </colorScale>
    </cfRule>
    <cfRule type="colorScale" priority="8911">
      <colorScale>
        <cfvo type="min"/>
        <cfvo type="max"/>
        <color theme="5" tint="0.39997558519241921"/>
        <color rgb="FFFF0000"/>
      </colorScale>
    </cfRule>
    <cfRule type="colorScale" priority="9149">
      <colorScale>
        <cfvo type="min"/>
        <cfvo type="max"/>
        <color theme="5" tint="0.39997558519241921"/>
        <color rgb="FFFF0000"/>
      </colorScale>
    </cfRule>
    <cfRule type="colorScale" priority="8910">
      <colorScale>
        <cfvo type="min"/>
        <cfvo type="max"/>
        <color theme="5" tint="0.59999389629810485"/>
        <color rgb="FFC00000"/>
      </colorScale>
    </cfRule>
    <cfRule type="colorScale" priority="8364">
      <colorScale>
        <cfvo type="min"/>
        <cfvo type="max"/>
        <color theme="5" tint="0.59999389629810485"/>
        <color rgb="FFC00000"/>
      </colorScale>
    </cfRule>
    <cfRule type="colorScale" priority="8365">
      <colorScale>
        <cfvo type="min"/>
        <cfvo type="max"/>
        <color theme="5" tint="0.39997558519241921"/>
        <color rgb="FFFF0000"/>
      </colorScale>
    </cfRule>
    <cfRule type="colorScale" priority="9148">
      <colorScale>
        <cfvo type="min"/>
        <cfvo type="max"/>
        <color theme="5" tint="0.59999389629810485"/>
        <color rgb="FFC00000"/>
      </colorScale>
    </cfRule>
    <cfRule type="colorScale" priority="8567">
      <colorScale>
        <cfvo type="min"/>
        <cfvo type="max"/>
        <color theme="5" tint="0.59999389629810485"/>
        <color rgb="FFC00000"/>
      </colorScale>
    </cfRule>
    <cfRule type="colorScale" priority="8644">
      <colorScale>
        <cfvo type="min"/>
        <cfvo type="max"/>
        <color theme="5" tint="0.59999389629810485"/>
        <color rgb="FFC00000"/>
      </colorScale>
    </cfRule>
    <cfRule type="colorScale" priority="8714">
      <colorScale>
        <cfvo type="min"/>
        <cfvo type="max"/>
        <color theme="5" tint="0.59999389629810485"/>
        <color rgb="FFC00000"/>
      </colorScale>
    </cfRule>
    <cfRule type="colorScale" priority="8280">
      <colorScale>
        <cfvo type="min"/>
        <cfvo type="max"/>
        <color theme="5" tint="0.59999389629810485"/>
        <color rgb="FFC00000"/>
      </colorScale>
    </cfRule>
    <cfRule type="colorScale" priority="8645">
      <colorScale>
        <cfvo type="min"/>
        <cfvo type="max"/>
        <color theme="5" tint="0.39997558519241921"/>
        <color rgb="FFFF0000"/>
      </colorScale>
    </cfRule>
    <cfRule type="colorScale" priority="8553">
      <colorScale>
        <cfvo type="min"/>
        <cfvo type="max"/>
        <color theme="5" tint="0.59999389629810485"/>
        <color rgb="FFC00000"/>
      </colorScale>
    </cfRule>
    <cfRule type="colorScale" priority="8631">
      <colorScale>
        <cfvo type="min"/>
        <cfvo type="max"/>
        <color theme="5" tint="0.39997558519241921"/>
        <color rgb="FFFF0000"/>
      </colorScale>
    </cfRule>
    <cfRule type="colorScale" priority="8554">
      <colorScale>
        <cfvo type="min"/>
        <cfvo type="max"/>
        <color theme="5" tint="0.39997558519241921"/>
        <color rgb="FFFF0000"/>
      </colorScale>
    </cfRule>
  </conditionalFormatting>
  <conditionalFormatting sqref="S75">
    <cfRule type="colorScale" priority="8819">
      <colorScale>
        <cfvo type="min"/>
        <cfvo type="max"/>
        <color theme="5" tint="0.59999389629810485"/>
        <color rgb="FFC00000"/>
      </colorScale>
    </cfRule>
    <cfRule type="colorScale" priority="9372">
      <colorScale>
        <cfvo type="min"/>
        <cfvo type="max"/>
        <color theme="5" tint="0.59999389629810485"/>
        <color rgb="FFC00000"/>
      </colorScale>
    </cfRule>
    <cfRule type="colorScale" priority="8316">
      <colorScale>
        <cfvo type="min"/>
        <cfvo type="max"/>
        <color theme="5" tint="0.39997558519241921"/>
        <color rgb="FFFF0000"/>
      </colorScale>
    </cfRule>
    <cfRule type="colorScale" priority="8610">
      <colorScale>
        <cfvo type="min"/>
        <cfvo type="max"/>
        <color theme="5" tint="0.39997558519241921"/>
        <color rgb="FFFF0000"/>
      </colorScale>
    </cfRule>
    <cfRule type="colorScale" priority="8616">
      <colorScale>
        <cfvo type="min"/>
        <cfvo type="max"/>
        <color theme="5" tint="0.59999389629810485"/>
        <color rgb="FFC00000"/>
      </colorScale>
    </cfRule>
    <cfRule type="colorScale" priority="8617">
      <colorScale>
        <cfvo type="min"/>
        <cfvo type="max"/>
        <color theme="5" tint="0.39997558519241921"/>
        <color rgb="FFFF0000"/>
      </colorScale>
    </cfRule>
    <cfRule type="colorScale" priority="8658">
      <colorScale>
        <cfvo type="min"/>
        <cfvo type="max"/>
        <color theme="5" tint="0.59999389629810485"/>
        <color rgb="FFC00000"/>
      </colorScale>
    </cfRule>
    <cfRule type="colorScale" priority="8623">
      <colorScale>
        <cfvo type="min"/>
        <cfvo type="max"/>
        <color theme="5" tint="0.59999389629810485"/>
        <color rgb="FFC00000"/>
      </colorScale>
    </cfRule>
    <cfRule type="colorScale" priority="8652">
      <colorScale>
        <cfvo type="min"/>
        <cfvo type="max"/>
        <color theme="5" tint="0.39997558519241921"/>
        <color rgb="FFFF0000"/>
      </colorScale>
    </cfRule>
    <cfRule type="colorScale" priority="9141">
      <colorScale>
        <cfvo type="min"/>
        <cfvo type="max"/>
        <color theme="5" tint="0.59999389629810485"/>
        <color rgb="FFC00000"/>
      </colorScale>
    </cfRule>
    <cfRule type="colorScale" priority="9142">
      <colorScale>
        <cfvo type="min"/>
        <cfvo type="max"/>
        <color theme="5" tint="0.39997558519241921"/>
        <color rgb="FFFF0000"/>
      </colorScale>
    </cfRule>
    <cfRule type="colorScale" priority="8778">
      <colorScale>
        <cfvo type="min"/>
        <cfvo type="max"/>
        <color theme="5" tint="0.39997558519241921"/>
        <color rgb="FFFF0000"/>
      </colorScale>
    </cfRule>
    <cfRule type="colorScale" priority="8777">
      <colorScale>
        <cfvo type="min"/>
        <cfvo type="max"/>
        <color theme="5" tint="0.59999389629810485"/>
        <color rgb="FFC00000"/>
      </colorScale>
    </cfRule>
    <cfRule type="colorScale" priority="8624">
      <colorScale>
        <cfvo type="min"/>
        <cfvo type="max"/>
        <color theme="5" tint="0.39997558519241921"/>
        <color rgb="FFFF0000"/>
      </colorScale>
    </cfRule>
    <cfRule type="colorScale" priority="8386">
      <colorScale>
        <cfvo type="min"/>
        <cfvo type="max"/>
        <color theme="5" tint="0.39997558519241921"/>
        <color rgb="FFFF0000"/>
      </colorScale>
    </cfRule>
    <cfRule type="colorScale" priority="8399">
      <colorScale>
        <cfvo type="min"/>
        <cfvo type="max"/>
        <color theme="5" tint="0.59999389629810485"/>
        <color rgb="FFC00000"/>
      </colorScale>
    </cfRule>
    <cfRule type="colorScale" priority="8204">
      <colorScale>
        <cfvo type="min"/>
        <cfvo type="max"/>
        <color theme="5" tint="0.39997558519241921"/>
        <color rgb="FFFF0000"/>
      </colorScale>
    </cfRule>
    <cfRule type="colorScale" priority="8400">
      <colorScale>
        <cfvo type="min"/>
        <cfvo type="max"/>
        <color theme="5" tint="0.39997558519241921"/>
        <color rgb="FFFF0000"/>
      </colorScale>
    </cfRule>
    <cfRule type="colorScale" priority="8224">
      <colorScale>
        <cfvo type="min"/>
        <cfvo type="max"/>
        <color theme="5" tint="0.59999389629810485"/>
        <color rgb="FFC00000"/>
      </colorScale>
    </cfRule>
    <cfRule type="colorScale" priority="8162">
      <colorScale>
        <cfvo type="min"/>
        <cfvo type="max"/>
        <color theme="5" tint="0.39997558519241921"/>
        <color rgb="FFFF0000"/>
      </colorScale>
    </cfRule>
    <cfRule type="colorScale" priority="8406">
      <colorScale>
        <cfvo type="min"/>
        <cfvo type="max"/>
        <color theme="5" tint="0.59999389629810485"/>
        <color rgb="FFC00000"/>
      </colorScale>
    </cfRule>
    <cfRule type="colorScale" priority="8407">
      <colorScale>
        <cfvo type="min"/>
        <cfvo type="max"/>
        <color theme="5" tint="0.39997558519241921"/>
        <color rgb="FFFF0000"/>
      </colorScale>
    </cfRule>
    <cfRule type="colorScale" priority="8420">
      <colorScale>
        <cfvo type="min"/>
        <cfvo type="max"/>
        <color theme="5" tint="0.59999389629810485"/>
        <color rgb="FFC00000"/>
      </colorScale>
    </cfRule>
    <cfRule type="colorScale" priority="8421">
      <colorScale>
        <cfvo type="min"/>
        <cfvo type="max"/>
        <color theme="5" tint="0.39997558519241921"/>
        <color rgb="FFFF0000"/>
      </colorScale>
    </cfRule>
    <cfRule type="colorScale" priority="8252">
      <colorScale>
        <cfvo type="min"/>
        <cfvo type="max"/>
        <color theme="5" tint="0.59999389629810485"/>
        <color rgb="FFC00000"/>
      </colorScale>
    </cfRule>
    <cfRule type="colorScale" priority="8434">
      <colorScale>
        <cfvo type="min"/>
        <cfvo type="max"/>
        <color theme="5" tint="0.59999389629810485"/>
        <color rgb="FFC00000"/>
      </colorScale>
    </cfRule>
    <cfRule type="colorScale" priority="8435">
      <colorScale>
        <cfvo type="min"/>
        <cfvo type="max"/>
        <color theme="5" tint="0.39997558519241921"/>
        <color rgb="FFFF0000"/>
      </colorScale>
    </cfRule>
    <cfRule type="colorScale" priority="8455">
      <colorScale>
        <cfvo type="min"/>
        <cfvo type="max"/>
        <color theme="5" tint="0.59999389629810485"/>
        <color rgb="FFC00000"/>
      </colorScale>
    </cfRule>
    <cfRule type="colorScale" priority="9092">
      <colorScale>
        <cfvo type="min"/>
        <cfvo type="max"/>
        <color theme="5" tint="0.59999389629810485"/>
        <color rgb="FFC00000"/>
      </colorScale>
    </cfRule>
    <cfRule type="colorScale" priority="9093">
      <colorScale>
        <cfvo type="min"/>
        <cfvo type="max"/>
        <color theme="5" tint="0.39997558519241921"/>
        <color rgb="FFFF0000"/>
      </colorScale>
    </cfRule>
    <cfRule type="colorScale" priority="8225">
      <colorScale>
        <cfvo type="min"/>
        <cfvo type="max"/>
        <color theme="5" tint="0.39997558519241921"/>
        <color rgb="FFFF0000"/>
      </colorScale>
    </cfRule>
    <cfRule type="colorScale" priority="8231">
      <colorScale>
        <cfvo type="min"/>
        <cfvo type="max"/>
        <color theme="5" tint="0.59999389629810485"/>
        <color rgb="FFC00000"/>
      </colorScale>
    </cfRule>
    <cfRule type="colorScale" priority="8456">
      <colorScale>
        <cfvo type="min"/>
        <cfvo type="max"/>
        <color theme="5" tint="0.39997558519241921"/>
        <color rgb="FFFF0000"/>
      </colorScale>
    </cfRule>
    <cfRule type="colorScale" priority="8462">
      <colorScale>
        <cfvo type="min"/>
        <cfvo type="max"/>
        <color theme="5" tint="0.59999389629810485"/>
        <color rgb="FFC00000"/>
      </colorScale>
    </cfRule>
    <cfRule type="colorScale" priority="8463">
      <colorScale>
        <cfvo type="min"/>
        <cfvo type="max"/>
        <color theme="5" tint="0.39997558519241921"/>
        <color rgb="FFFF0000"/>
      </colorScale>
    </cfRule>
    <cfRule type="colorScale" priority="8182">
      <colorScale>
        <cfvo type="min"/>
        <cfvo type="max"/>
        <color theme="5" tint="0.59999389629810485"/>
        <color rgb="FFC00000"/>
      </colorScale>
    </cfRule>
    <cfRule type="colorScale" priority="8708">
      <colorScale>
        <cfvo type="min"/>
        <cfvo type="max"/>
        <color theme="5" tint="0.39997558519241921"/>
        <color rgb="FFFF0000"/>
      </colorScale>
    </cfRule>
    <cfRule type="colorScale" priority="8469">
      <colorScale>
        <cfvo type="min"/>
        <cfvo type="max"/>
        <color theme="5" tint="0.59999389629810485"/>
        <color rgb="FFC00000"/>
      </colorScale>
    </cfRule>
    <cfRule type="colorScale" priority="8470">
      <colorScale>
        <cfvo type="min"/>
        <cfvo type="max"/>
        <color theme="5" tint="0.39997558519241921"/>
        <color rgb="FFFF0000"/>
      </colorScale>
    </cfRule>
    <cfRule type="colorScale" priority="9106">
      <colorScale>
        <cfvo type="min"/>
        <cfvo type="max"/>
        <color theme="5" tint="0.59999389629810485"/>
        <color rgb="FFC00000"/>
      </colorScale>
    </cfRule>
    <cfRule type="colorScale" priority="8232">
      <colorScale>
        <cfvo type="min"/>
        <cfvo type="max"/>
        <color theme="5" tint="0.39997558519241921"/>
        <color rgb="FFFF0000"/>
      </colorScale>
    </cfRule>
    <cfRule type="colorScale" priority="8476">
      <colorScale>
        <cfvo type="min"/>
        <cfvo type="max"/>
        <color theme="5" tint="0.59999389629810485"/>
        <color rgb="FFC00000"/>
      </colorScale>
    </cfRule>
    <cfRule type="colorScale" priority="8477">
      <colorScale>
        <cfvo type="min"/>
        <cfvo type="max"/>
        <color theme="5" tint="0.39997558519241921"/>
        <color rgb="FFFF0000"/>
      </colorScale>
    </cfRule>
    <cfRule type="colorScale" priority="8183">
      <colorScale>
        <cfvo type="min"/>
        <cfvo type="max"/>
        <color theme="5" tint="0.39997558519241921"/>
        <color rgb="FFFF0000"/>
      </colorScale>
    </cfRule>
    <cfRule type="colorScale" priority="9107">
      <colorScale>
        <cfvo type="min"/>
        <cfvo type="max"/>
        <color theme="5" tint="0.39997558519241921"/>
        <color rgb="FFFF0000"/>
      </colorScale>
    </cfRule>
    <cfRule type="colorScale" priority="8707">
      <colorScale>
        <cfvo type="min"/>
        <cfvo type="max"/>
        <color theme="5" tint="0.59999389629810485"/>
        <color rgb="FFC00000"/>
      </colorScale>
    </cfRule>
    <cfRule type="colorScale" priority="8490">
      <colorScale>
        <cfvo type="min"/>
        <cfvo type="max"/>
        <color theme="5" tint="0.59999389629810485"/>
        <color rgb="FFC00000"/>
      </colorScale>
    </cfRule>
    <cfRule type="colorScale" priority="8203">
      <colorScale>
        <cfvo type="min"/>
        <cfvo type="max"/>
        <color theme="5" tint="0.59999389629810485"/>
        <color rgb="FFC00000"/>
      </colorScale>
    </cfRule>
    <cfRule type="colorScale" priority="8497">
      <colorScale>
        <cfvo type="min"/>
        <cfvo type="max"/>
        <color theme="5" tint="0.59999389629810485"/>
        <color rgb="FFC00000"/>
      </colorScale>
    </cfRule>
    <cfRule type="colorScale" priority="8498">
      <colorScale>
        <cfvo type="min"/>
        <cfvo type="max"/>
        <color theme="5" tint="0.39997558519241921"/>
        <color rgb="FFFF0000"/>
      </colorScale>
    </cfRule>
    <cfRule type="colorScale" priority="8504">
      <colorScale>
        <cfvo type="min"/>
        <cfvo type="max"/>
        <color theme="5" tint="0.59999389629810485"/>
        <color rgb="FFC00000"/>
      </colorScale>
    </cfRule>
    <cfRule type="colorScale" priority="8323">
      <colorScale>
        <cfvo type="min"/>
        <cfvo type="max"/>
        <color theme="5" tint="0.39997558519241921"/>
        <color rgb="FFFF0000"/>
      </colorScale>
    </cfRule>
    <cfRule type="colorScale" priority="8253">
      <colorScale>
        <cfvo type="min"/>
        <cfvo type="max"/>
        <color theme="5" tint="0.39997558519241921"/>
        <color rgb="FFFF0000"/>
      </colorScale>
    </cfRule>
    <cfRule type="colorScale" priority="8505">
      <colorScale>
        <cfvo type="min"/>
        <cfvo type="max"/>
        <color theme="5" tint="0.39997558519241921"/>
        <color rgb="FFFF0000"/>
      </colorScale>
    </cfRule>
    <cfRule type="colorScale" priority="8322">
      <colorScale>
        <cfvo type="min"/>
        <cfvo type="max"/>
        <color theme="5" tint="0.59999389629810485"/>
        <color rgb="FFC00000"/>
      </colorScale>
    </cfRule>
    <cfRule type="colorScale" priority="8259">
      <colorScale>
        <cfvo type="min"/>
        <cfvo type="max"/>
        <color theme="5" tint="0.59999389629810485"/>
        <color rgb="FFC00000"/>
      </colorScale>
    </cfRule>
    <cfRule type="colorScale" priority="8637">
      <colorScale>
        <cfvo type="min"/>
        <cfvo type="max"/>
        <color theme="5" tint="0.59999389629810485"/>
        <color rgb="FFC00000"/>
      </colorScale>
    </cfRule>
    <cfRule type="colorScale" priority="9289">
      <colorScale>
        <cfvo type="min"/>
        <cfvo type="max"/>
        <color theme="5" tint="0.39997558519241921"/>
        <color rgb="FFFF0000"/>
      </colorScale>
    </cfRule>
    <cfRule type="colorScale" priority="8260">
      <colorScale>
        <cfvo type="min"/>
        <cfvo type="max"/>
        <color theme="5" tint="0.39997558519241921"/>
        <color rgb="FFFF0000"/>
      </colorScale>
    </cfRule>
    <cfRule type="colorScale" priority="8266">
      <colorScale>
        <cfvo type="min"/>
        <cfvo type="max"/>
        <color theme="5" tint="0.59999389629810485"/>
        <color rgb="FFC00000"/>
      </colorScale>
    </cfRule>
    <cfRule type="colorScale" priority="8267">
      <colorScale>
        <cfvo type="min"/>
        <cfvo type="max"/>
        <color theme="5" tint="0.39997558519241921"/>
        <color rgb="FFFF0000"/>
      </colorScale>
    </cfRule>
    <cfRule type="colorScale" priority="8525">
      <colorScale>
        <cfvo type="min"/>
        <cfvo type="max"/>
        <color theme="5" tint="0.59999389629810485"/>
        <color rgb="FFC00000"/>
      </colorScale>
    </cfRule>
    <cfRule type="colorScale" priority="9288">
      <colorScale>
        <cfvo type="min"/>
        <cfvo type="max"/>
        <color theme="5" tint="0.59999389629810485"/>
        <color rgb="FFC00000"/>
      </colorScale>
    </cfRule>
    <cfRule type="colorScale" priority="8638">
      <colorScale>
        <cfvo type="min"/>
        <cfvo type="max"/>
        <color theme="5" tint="0.39997558519241921"/>
        <color rgb="FFFF0000"/>
      </colorScale>
    </cfRule>
    <cfRule type="colorScale" priority="8526">
      <colorScale>
        <cfvo type="min"/>
        <cfvo type="max"/>
        <color theme="5" tint="0.39997558519241921"/>
        <color rgb="FFFF0000"/>
      </colorScale>
    </cfRule>
    <cfRule type="colorScale" priority="8532">
      <colorScale>
        <cfvo type="min"/>
        <cfvo type="max"/>
        <color theme="5" tint="0.59999389629810485"/>
        <color rgb="FFC00000"/>
      </colorScale>
    </cfRule>
    <cfRule type="colorScale" priority="8582">
      <colorScale>
        <cfvo type="min"/>
        <cfvo type="max"/>
        <color theme="5" tint="0.39997558519241921"/>
        <color rgb="FFFF0000"/>
      </colorScale>
    </cfRule>
    <cfRule type="colorScale" priority="8533">
      <colorScale>
        <cfvo type="min"/>
        <cfvo type="max"/>
        <color theme="5" tint="0.39997558519241921"/>
        <color rgb="FFFF0000"/>
      </colorScale>
    </cfRule>
    <cfRule type="colorScale" priority="8189">
      <colorScale>
        <cfvo type="min"/>
        <cfvo type="max"/>
        <color theme="5" tint="0.59999389629810485"/>
        <color rgb="FFC00000"/>
      </colorScale>
    </cfRule>
    <cfRule type="colorScale" priority="8546">
      <colorScale>
        <cfvo type="min"/>
        <cfvo type="max"/>
        <color theme="5" tint="0.59999389629810485"/>
        <color rgb="FFC00000"/>
      </colorScale>
    </cfRule>
    <cfRule type="colorScale" priority="8547">
      <colorScale>
        <cfvo type="min"/>
        <cfvo type="max"/>
        <color theme="5" tint="0.39997558519241921"/>
        <color rgb="FFFF0000"/>
      </colorScale>
    </cfRule>
    <cfRule type="colorScale" priority="8651">
      <colorScale>
        <cfvo type="min"/>
        <cfvo type="max"/>
        <color theme="5" tint="0.59999389629810485"/>
        <color rgb="FFC00000"/>
      </colorScale>
    </cfRule>
    <cfRule type="colorScale" priority="8602">
      <colorScale>
        <cfvo type="min"/>
        <cfvo type="max"/>
        <color theme="5" tint="0.59999389629810485"/>
        <color rgb="FFC00000"/>
      </colorScale>
    </cfRule>
    <cfRule type="colorScale" priority="8603">
      <colorScale>
        <cfvo type="min"/>
        <cfvo type="max"/>
        <color theme="5" tint="0.39997558519241921"/>
        <color rgb="FFFF0000"/>
      </colorScale>
    </cfRule>
    <cfRule type="colorScale" priority="8609">
      <colorScale>
        <cfvo type="min"/>
        <cfvo type="max"/>
        <color theme="5" tint="0.59999389629810485"/>
        <color rgb="FFC00000"/>
      </colorScale>
    </cfRule>
    <cfRule type="colorScale" priority="8659">
      <colorScale>
        <cfvo type="min"/>
        <cfvo type="max"/>
        <color theme="5" tint="0.39997558519241921"/>
        <color rgb="FFFF0000"/>
      </colorScale>
    </cfRule>
    <cfRule type="colorScale" priority="8539">
      <colorScale>
        <cfvo type="min"/>
        <cfvo type="max"/>
        <color theme="5" tint="0.59999389629810485"/>
        <color rgb="FFC00000"/>
      </colorScale>
    </cfRule>
    <cfRule type="colorScale" priority="8540">
      <colorScale>
        <cfvo type="min"/>
        <cfvo type="max"/>
        <color theme="5" tint="0.39997558519241921"/>
        <color rgb="FFFF0000"/>
      </colorScale>
    </cfRule>
    <cfRule type="colorScale" priority="8273">
      <colorScale>
        <cfvo type="min"/>
        <cfvo type="max"/>
        <color theme="5" tint="0.59999389629810485"/>
        <color rgb="FFC00000"/>
      </colorScale>
    </cfRule>
    <cfRule type="colorScale" priority="9051">
      <colorScale>
        <cfvo type="min"/>
        <cfvo type="max"/>
        <color theme="5" tint="0.39997558519241921"/>
        <color rgb="FFFF0000"/>
      </colorScale>
    </cfRule>
    <cfRule type="colorScale" priority="9050">
      <colorScale>
        <cfvo type="min"/>
        <cfvo type="max"/>
        <color theme="5" tint="0.59999389629810485"/>
        <color rgb="FFC00000"/>
      </colorScale>
    </cfRule>
    <cfRule type="colorScale" priority="8560">
      <colorScale>
        <cfvo type="min"/>
        <cfvo type="max"/>
        <color theme="5" tint="0.59999389629810485"/>
        <color rgb="FFC00000"/>
      </colorScale>
    </cfRule>
    <cfRule type="colorScale" priority="8336">
      <colorScale>
        <cfvo type="min"/>
        <cfvo type="max"/>
        <color theme="5" tint="0.59999389629810485"/>
        <color rgb="FFC00000"/>
      </colorScale>
    </cfRule>
    <cfRule type="colorScale" priority="8561">
      <colorScale>
        <cfvo type="min"/>
        <cfvo type="max"/>
        <color theme="5" tint="0.39997558519241921"/>
        <color rgb="FFFF0000"/>
      </colorScale>
    </cfRule>
    <cfRule type="colorScale" priority="9023">
      <colorScale>
        <cfvo type="min"/>
        <cfvo type="max"/>
        <color theme="5" tint="0.39997558519241921"/>
        <color rgb="FFFF0000"/>
      </colorScale>
    </cfRule>
    <cfRule type="colorScale" priority="9022">
      <colorScale>
        <cfvo type="min"/>
        <cfvo type="max"/>
        <color theme="5" tint="0.59999389629810485"/>
        <color rgb="FFC00000"/>
      </colorScale>
    </cfRule>
    <cfRule type="colorScale" priority="8337">
      <colorScale>
        <cfvo type="min"/>
        <cfvo type="max"/>
        <color theme="5" tint="0.39997558519241921"/>
        <color rgb="FFFF0000"/>
      </colorScale>
    </cfRule>
    <cfRule type="colorScale" priority="8190">
      <colorScale>
        <cfvo type="min"/>
        <cfvo type="max"/>
        <color theme="5" tint="0.39997558519241921"/>
        <color rgb="FFFF0000"/>
      </colorScale>
    </cfRule>
    <cfRule type="colorScale" priority="8673">
      <colorScale>
        <cfvo type="min"/>
        <cfvo type="max"/>
        <color theme="5" tint="0.39997558519241921"/>
        <color rgb="FFFF0000"/>
      </colorScale>
    </cfRule>
    <cfRule type="colorScale" priority="8350">
      <colorScale>
        <cfvo type="min"/>
        <cfvo type="max"/>
        <color theme="5" tint="0.59999389629810485"/>
        <color rgb="FFC00000"/>
      </colorScale>
    </cfRule>
    <cfRule type="colorScale" priority="8735">
      <colorScale>
        <cfvo type="min"/>
        <cfvo type="max"/>
        <color theme="5" tint="0.59999389629810485"/>
        <color rgb="FFC00000"/>
      </colorScale>
    </cfRule>
    <cfRule type="colorScale" priority="8301">
      <colorScale>
        <cfvo type="min"/>
        <cfvo type="max"/>
        <color theme="5" tint="0.59999389629810485"/>
        <color rgb="FFC00000"/>
      </colorScale>
    </cfRule>
    <cfRule type="colorScale" priority="8315">
      <colorScale>
        <cfvo type="min"/>
        <cfvo type="max"/>
        <color theme="5" tint="0.59999389629810485"/>
        <color rgb="FFC00000"/>
      </colorScale>
    </cfRule>
    <cfRule type="colorScale" priority="8981">
      <colorScale>
        <cfvo type="min"/>
        <cfvo type="max"/>
        <color theme="5" tint="0.39997558519241921"/>
        <color rgb="FFFF0000"/>
      </colorScale>
    </cfRule>
    <cfRule type="colorScale" priority="8980">
      <colorScale>
        <cfvo type="min"/>
        <cfvo type="max"/>
        <color theme="5" tint="0.59999389629810485"/>
        <color rgb="FFC00000"/>
      </colorScale>
    </cfRule>
    <cfRule type="colorScale" priority="8736">
      <colorScale>
        <cfvo type="min"/>
        <cfvo type="max"/>
        <color theme="5" tint="0.39997558519241921"/>
        <color rgb="FFFF0000"/>
      </colorScale>
    </cfRule>
    <cfRule type="colorScale" priority="8967">
      <colorScale>
        <cfvo type="min"/>
        <cfvo type="max"/>
        <color theme="5" tint="0.39997558519241921"/>
        <color rgb="FFFF0000"/>
      </colorScale>
    </cfRule>
    <cfRule type="colorScale" priority="8966">
      <colorScale>
        <cfvo type="min"/>
        <cfvo type="max"/>
        <color theme="5" tint="0.59999389629810485"/>
        <color rgb="FFC00000"/>
      </colorScale>
    </cfRule>
    <cfRule type="colorScale" priority="8749">
      <colorScale>
        <cfvo type="min"/>
        <cfvo type="max"/>
        <color theme="5" tint="0.59999389629810485"/>
        <color rgb="FFC00000"/>
      </colorScale>
    </cfRule>
    <cfRule type="colorScale" priority="8953">
      <colorScale>
        <cfvo type="min"/>
        <cfvo type="max"/>
        <color theme="5" tint="0.39997558519241921"/>
        <color rgb="FFFF0000"/>
      </colorScale>
    </cfRule>
    <cfRule type="colorScale" priority="8750">
      <colorScale>
        <cfvo type="min"/>
        <cfvo type="max"/>
        <color theme="5" tint="0.39997558519241921"/>
        <color rgb="FFFF0000"/>
      </colorScale>
    </cfRule>
    <cfRule type="colorScale" priority="8491">
      <colorScale>
        <cfvo type="min"/>
        <cfvo type="max"/>
        <color theme="5" tint="0.39997558519241921"/>
        <color rgb="FFFF0000"/>
      </colorScale>
    </cfRule>
    <cfRule type="colorScale" priority="8952">
      <colorScale>
        <cfvo type="min"/>
        <cfvo type="max"/>
        <color theme="5" tint="0.59999389629810485"/>
        <color rgb="FFC00000"/>
      </colorScale>
    </cfRule>
    <cfRule type="colorScale" priority="8672">
      <colorScale>
        <cfvo type="min"/>
        <cfvo type="max"/>
        <color theme="5" tint="0.59999389629810485"/>
        <color rgb="FFC00000"/>
      </colorScale>
    </cfRule>
    <cfRule type="colorScale" priority="8574">
      <colorScale>
        <cfvo type="min"/>
        <cfvo type="max"/>
        <color theme="5" tint="0.59999389629810485"/>
        <color rgb="FFC00000"/>
      </colorScale>
    </cfRule>
    <cfRule type="colorScale" priority="8932">
      <colorScale>
        <cfvo type="min"/>
        <cfvo type="max"/>
        <color theme="5" tint="0.39997558519241921"/>
        <color rgb="FFFF0000"/>
      </colorScale>
    </cfRule>
    <cfRule type="colorScale" priority="8931">
      <colorScale>
        <cfvo type="min"/>
        <cfvo type="max"/>
        <color theme="5" tint="0.59999389629810485"/>
        <color rgb="FFC00000"/>
      </colorScale>
    </cfRule>
    <cfRule type="colorScale" priority="9373">
      <colorScale>
        <cfvo type="min"/>
        <cfvo type="max"/>
        <color theme="5" tint="0.39997558519241921"/>
        <color rgb="FFFF0000"/>
      </colorScale>
    </cfRule>
    <cfRule type="colorScale" priority="8357">
      <colorScale>
        <cfvo type="min"/>
        <cfvo type="max"/>
        <color theme="5" tint="0.59999389629810485"/>
        <color rgb="FFC00000"/>
      </colorScale>
    </cfRule>
    <cfRule type="colorScale" priority="8302">
      <colorScale>
        <cfvo type="min"/>
        <cfvo type="max"/>
        <color theme="5" tint="0.39997558519241921"/>
        <color rgb="FFFF0000"/>
      </colorScale>
    </cfRule>
    <cfRule type="colorScale" priority="8575">
      <colorScale>
        <cfvo type="min"/>
        <cfvo type="max"/>
        <color theme="5" tint="0.39997558519241921"/>
        <color rgb="FFFF0000"/>
      </colorScale>
    </cfRule>
    <cfRule type="colorScale" priority="8274">
      <colorScale>
        <cfvo type="min"/>
        <cfvo type="max"/>
        <color theme="5" tint="0.39997558519241921"/>
        <color rgb="FFFF0000"/>
      </colorScale>
    </cfRule>
    <cfRule type="colorScale" priority="8904">
      <colorScale>
        <cfvo type="min"/>
        <cfvo type="max"/>
        <color theme="5" tint="0.39997558519241921"/>
        <color rgb="FFFF0000"/>
      </colorScale>
    </cfRule>
    <cfRule type="colorScale" priority="8903">
      <colorScale>
        <cfvo type="min"/>
        <cfvo type="max"/>
        <color theme="5" tint="0.59999389629810485"/>
        <color rgb="FFC00000"/>
      </colorScale>
    </cfRule>
    <cfRule type="colorScale" priority="8883">
      <colorScale>
        <cfvo type="min"/>
        <cfvo type="max"/>
        <color theme="5" tint="0.39997558519241921"/>
        <color rgb="FFFF0000"/>
      </colorScale>
    </cfRule>
    <cfRule type="colorScale" priority="8358">
      <colorScale>
        <cfvo type="min"/>
        <cfvo type="max"/>
        <color theme="5" tint="0.39997558519241921"/>
        <color rgb="FFFF0000"/>
      </colorScale>
    </cfRule>
    <cfRule type="colorScale" priority="8882">
      <colorScale>
        <cfvo type="min"/>
        <cfvo type="max"/>
        <color theme="5" tint="0.59999389629810485"/>
        <color rgb="FFC00000"/>
      </colorScale>
    </cfRule>
    <cfRule type="colorScale" priority="8161">
      <colorScale>
        <cfvo type="min"/>
        <cfvo type="max"/>
        <color theme="5" tint="0.59999389629810485"/>
        <color rgb="FFC00000"/>
      </colorScale>
    </cfRule>
    <cfRule type="colorScale" priority="8869">
      <colorScale>
        <cfvo type="min"/>
        <cfvo type="max"/>
        <color theme="5" tint="0.39997558519241921"/>
        <color rgb="FFFF0000"/>
      </colorScale>
    </cfRule>
    <cfRule type="colorScale" priority="8581">
      <colorScale>
        <cfvo type="min"/>
        <cfvo type="max"/>
        <color theme="5" tint="0.59999389629810485"/>
        <color rgb="FFC00000"/>
      </colorScale>
    </cfRule>
    <cfRule type="colorScale" priority="8868">
      <colorScale>
        <cfvo type="min"/>
        <cfvo type="max"/>
        <color theme="5" tint="0.59999389629810485"/>
        <color rgb="FFC00000"/>
      </colorScale>
    </cfRule>
    <cfRule type="colorScale" priority="8820">
      <colorScale>
        <cfvo type="min"/>
        <cfvo type="max"/>
        <color theme="5" tint="0.39997558519241921"/>
        <color rgb="FFFF0000"/>
      </colorScale>
    </cfRule>
    <cfRule type="colorScale" priority="8848">
      <colorScale>
        <cfvo type="min"/>
        <cfvo type="max"/>
        <color theme="5" tint="0.39997558519241921"/>
        <color rgb="FFFF0000"/>
      </colorScale>
    </cfRule>
    <cfRule type="colorScale" priority="8847">
      <colorScale>
        <cfvo type="min"/>
        <cfvo type="max"/>
        <color theme="5" tint="0.59999389629810485"/>
        <color rgb="FFC00000"/>
      </colorScale>
    </cfRule>
    <cfRule type="colorScale" priority="8126">
      <colorScale>
        <cfvo type="min"/>
        <cfvo type="max"/>
        <color theme="5" tint="0.59999389629810485"/>
        <color rgb="FFC00000"/>
      </colorScale>
    </cfRule>
    <cfRule type="colorScale" priority="8385">
      <colorScale>
        <cfvo type="min"/>
        <cfvo type="max"/>
        <color theme="5" tint="0.59999389629810485"/>
        <color rgb="FFC00000"/>
      </colorScale>
    </cfRule>
    <cfRule type="colorScale" priority="8127">
      <colorScale>
        <cfvo type="min"/>
        <cfvo type="max"/>
        <color theme="5" tint="0.39997558519241921"/>
        <color rgb="FFFF0000"/>
      </colorScale>
    </cfRule>
    <cfRule type="colorScale" priority="8351">
      <colorScale>
        <cfvo type="min"/>
        <cfvo type="max"/>
        <color theme="5" tint="0.39997558519241921"/>
        <color rgb="FFFF0000"/>
      </colorScale>
    </cfRule>
  </conditionalFormatting>
  <conditionalFormatting sqref="S76">
    <cfRule type="colorScale" priority="9029">
      <colorScale>
        <cfvo type="min"/>
        <cfvo type="max"/>
        <color theme="5" tint="0.59999389629810485"/>
        <color rgb="FFC00000"/>
      </colorScale>
    </cfRule>
    <cfRule type="colorScale" priority="8791">
      <colorScale>
        <cfvo type="min"/>
        <cfvo type="max"/>
        <color theme="5" tint="0.59999389629810485"/>
        <color rgb="FFC00000"/>
      </colorScale>
    </cfRule>
    <cfRule type="colorScale" priority="9366">
      <colorScale>
        <cfvo type="min"/>
        <cfvo type="max"/>
        <color theme="5" tint="0.39997558519241921"/>
        <color rgb="FFFF0000"/>
      </colorScale>
    </cfRule>
    <cfRule type="colorScale" priority="9170">
      <colorScale>
        <cfvo type="min"/>
        <cfvo type="max"/>
        <color theme="5" tint="0.39997558519241921"/>
        <color rgb="FFFF0000"/>
      </colorScale>
    </cfRule>
    <cfRule type="colorScale" priority="9443">
      <colorScale>
        <cfvo type="min"/>
        <cfvo type="max"/>
        <color theme="5" tint="0.39997558519241921"/>
        <color rgb="FFFF0000"/>
      </colorScale>
    </cfRule>
    <cfRule type="colorScale" priority="9016">
      <colorScale>
        <cfvo type="min"/>
        <cfvo type="max"/>
        <color theme="5" tint="0.39997558519241921"/>
        <color rgb="FFFF0000"/>
      </colorScale>
    </cfRule>
    <cfRule type="colorScale" priority="8728">
      <colorScale>
        <cfvo type="min"/>
        <cfvo type="max"/>
        <color theme="5" tint="0.59999389629810485"/>
        <color rgb="FFC00000"/>
      </colorScale>
    </cfRule>
    <cfRule type="colorScale" priority="9015">
      <colorScale>
        <cfvo type="min"/>
        <cfvo type="max"/>
        <color theme="5" tint="0.59999389629810485"/>
        <color rgb="FFC00000"/>
      </colorScale>
    </cfRule>
    <cfRule type="colorScale" priority="9365">
      <colorScale>
        <cfvo type="min"/>
        <cfvo type="max"/>
        <color theme="5" tint="0.59999389629810485"/>
        <color rgb="FFC00000"/>
      </colorScale>
    </cfRule>
    <cfRule type="colorScale" priority="8924">
      <colorScale>
        <cfvo type="min"/>
        <cfvo type="max"/>
        <color theme="5" tint="0.59999389629810485"/>
        <color rgb="FFC00000"/>
      </colorScale>
    </cfRule>
    <cfRule type="colorScale" priority="9009">
      <colorScale>
        <cfvo type="min"/>
        <cfvo type="max"/>
        <color theme="5" tint="0.39997558519241921"/>
        <color rgb="FFFF0000"/>
      </colorScale>
    </cfRule>
    <cfRule type="colorScale" priority="9008">
      <colorScale>
        <cfvo type="min"/>
        <cfvo type="max"/>
        <color theme="5" tint="0.59999389629810485"/>
        <color rgb="FFC00000"/>
      </colorScale>
    </cfRule>
    <cfRule type="colorScale" priority="9002">
      <colorScale>
        <cfvo type="min"/>
        <cfvo type="max"/>
        <color theme="5" tint="0.39997558519241921"/>
        <color rgb="FFFF0000"/>
      </colorScale>
    </cfRule>
    <cfRule type="colorScale" priority="9282">
      <colorScale>
        <cfvo type="min"/>
        <cfvo type="max"/>
        <color theme="5" tint="0.39997558519241921"/>
        <color rgb="FFFF0000"/>
      </colorScale>
    </cfRule>
    <cfRule type="colorScale" priority="8729">
      <colorScale>
        <cfvo type="min"/>
        <cfvo type="max"/>
        <color theme="5" tint="0.39997558519241921"/>
        <color rgb="FFFF0000"/>
      </colorScale>
    </cfRule>
    <cfRule type="colorScale" priority="9001">
      <colorScale>
        <cfvo type="min"/>
        <cfvo type="max"/>
        <color theme="5" tint="0.59999389629810485"/>
        <color rgb="FFC00000"/>
      </colorScale>
    </cfRule>
    <cfRule type="colorScale" priority="8995">
      <colorScale>
        <cfvo type="min"/>
        <cfvo type="max"/>
        <color theme="5" tint="0.39997558519241921"/>
        <color rgb="FFFF0000"/>
      </colorScale>
    </cfRule>
    <cfRule type="colorScale" priority="9281">
      <colorScale>
        <cfvo type="min"/>
        <cfvo type="max"/>
        <color theme="5" tint="0.59999389629810485"/>
        <color rgb="FFC00000"/>
      </colorScale>
    </cfRule>
    <cfRule type="colorScale" priority="8994">
      <colorScale>
        <cfvo type="min"/>
        <cfvo type="max"/>
        <color theme="5" tint="0.59999389629810485"/>
        <color rgb="FFC00000"/>
      </colorScale>
    </cfRule>
    <cfRule type="colorScale" priority="9512">
      <colorScale>
        <cfvo type="min"/>
        <cfvo type="max"/>
        <color theme="5" tint="0.59999389629810485"/>
        <color rgb="FFC00000"/>
      </colorScale>
    </cfRule>
    <cfRule type="colorScale" priority="9513">
      <colorScale>
        <cfvo type="min"/>
        <cfvo type="max"/>
        <color theme="5" tint="0.39997558519241921"/>
        <color rgb="FFFF0000"/>
      </colorScale>
    </cfRule>
    <cfRule type="colorScale" priority="9240">
      <colorScale>
        <cfvo type="min"/>
        <cfvo type="max"/>
        <color theme="5" tint="0.39997558519241921"/>
        <color rgb="FFFF0000"/>
      </colorScale>
    </cfRule>
    <cfRule type="colorScale" priority="9239">
      <colorScale>
        <cfvo type="min"/>
        <cfvo type="max"/>
        <color theme="5" tint="0.59999389629810485"/>
        <color rgb="FFC00000"/>
      </colorScale>
    </cfRule>
    <cfRule type="colorScale" priority="9169">
      <colorScale>
        <cfvo type="min"/>
        <cfvo type="max"/>
        <color theme="5" tint="0.59999389629810485"/>
        <color rgb="FFC00000"/>
      </colorScale>
    </cfRule>
    <cfRule type="colorScale" priority="8974">
      <colorScale>
        <cfvo type="min"/>
        <cfvo type="max"/>
        <color theme="5" tint="0.39997558519241921"/>
        <color rgb="FFFF0000"/>
      </colorScale>
    </cfRule>
    <cfRule type="colorScale" priority="9212">
      <colorScale>
        <cfvo type="min"/>
        <cfvo type="max"/>
        <color theme="5" tint="0.39997558519241921"/>
        <color rgb="FFFF0000"/>
      </colorScale>
    </cfRule>
    <cfRule type="colorScale" priority="8973">
      <colorScale>
        <cfvo type="min"/>
        <cfvo type="max"/>
        <color theme="5" tint="0.59999389629810485"/>
        <color rgb="FFC00000"/>
      </colorScale>
    </cfRule>
    <cfRule type="colorScale" priority="8742">
      <colorScale>
        <cfvo type="min"/>
        <cfvo type="max"/>
        <color theme="5" tint="0.59999389629810485"/>
        <color rgb="FFC00000"/>
      </colorScale>
    </cfRule>
    <cfRule type="colorScale" priority="8743">
      <colorScale>
        <cfvo type="min"/>
        <cfvo type="max"/>
        <color theme="5" tint="0.39997558519241921"/>
        <color rgb="FFFF0000"/>
      </colorScale>
    </cfRule>
    <cfRule type="colorScale" priority="9211">
      <colorScale>
        <cfvo type="min"/>
        <cfvo type="max"/>
        <color theme="5" tint="0.59999389629810485"/>
        <color rgb="FFC00000"/>
      </colorScale>
    </cfRule>
    <cfRule type="colorScale" priority="8665">
      <colorScale>
        <cfvo type="min"/>
        <cfvo type="max"/>
        <color theme="5" tint="0.59999389629810485"/>
        <color rgb="FFC00000"/>
      </colorScale>
    </cfRule>
    <cfRule type="colorScale" priority="8960">
      <colorScale>
        <cfvo type="min"/>
        <cfvo type="max"/>
        <color theme="5" tint="0.39997558519241921"/>
        <color rgb="FFFF0000"/>
      </colorScale>
    </cfRule>
    <cfRule type="colorScale" priority="8959">
      <colorScale>
        <cfvo type="min"/>
        <cfvo type="max"/>
        <color theme="5" tint="0.59999389629810485"/>
        <color rgb="FFC00000"/>
      </colorScale>
    </cfRule>
    <cfRule type="colorScale" priority="8666">
      <colorScale>
        <cfvo type="min"/>
        <cfvo type="max"/>
        <color theme="5" tint="0.39997558519241921"/>
        <color rgb="FFFF0000"/>
      </colorScale>
    </cfRule>
    <cfRule type="colorScale" priority="8700">
      <colorScale>
        <cfvo type="min"/>
        <cfvo type="max"/>
        <color theme="5" tint="0.59999389629810485"/>
        <color rgb="FFC00000"/>
      </colorScale>
    </cfRule>
    <cfRule type="colorScale" priority="9114">
      <colorScale>
        <cfvo type="min"/>
        <cfvo type="max"/>
        <color theme="5" tint="0.39997558519241921"/>
        <color rgb="FFFF0000"/>
      </colorScale>
    </cfRule>
    <cfRule type="colorScale" priority="8701">
      <colorScale>
        <cfvo type="min"/>
        <cfvo type="max"/>
        <color theme="5" tint="0.39997558519241921"/>
        <color rgb="FFFF0000"/>
      </colorScale>
    </cfRule>
    <cfRule type="colorScale" priority="9113">
      <colorScale>
        <cfvo type="min"/>
        <cfvo type="max"/>
        <color theme="5" tint="0.59999389629810485"/>
        <color rgb="FFC00000"/>
      </colorScale>
    </cfRule>
    <cfRule type="colorScale" priority="9100">
      <colorScale>
        <cfvo type="min"/>
        <cfvo type="max"/>
        <color theme="5" tint="0.39997558519241921"/>
        <color rgb="FFFF0000"/>
      </colorScale>
    </cfRule>
    <cfRule type="colorScale" priority="8946">
      <colorScale>
        <cfvo type="min"/>
        <cfvo type="max"/>
        <color theme="5" tint="0.39997558519241921"/>
        <color rgb="FFFF0000"/>
      </colorScale>
    </cfRule>
    <cfRule type="colorScale" priority="8945">
      <colorScale>
        <cfvo type="min"/>
        <cfvo type="max"/>
        <color theme="5" tint="0.59999389629810485"/>
        <color rgb="FFC00000"/>
      </colorScale>
    </cfRule>
    <cfRule type="colorScale" priority="9099">
      <colorScale>
        <cfvo type="min"/>
        <cfvo type="max"/>
        <color theme="5" tint="0.59999389629810485"/>
        <color rgb="FFC00000"/>
      </colorScale>
    </cfRule>
    <cfRule type="colorScale" priority="8939">
      <colorScale>
        <cfvo type="min"/>
        <cfvo type="max"/>
        <color theme="5" tint="0.39997558519241921"/>
        <color rgb="FFFF0000"/>
      </colorScale>
    </cfRule>
    <cfRule type="colorScale" priority="8938">
      <colorScale>
        <cfvo type="min"/>
        <cfvo type="max"/>
        <color theme="5" tint="0.59999389629810485"/>
        <color rgb="FFC00000"/>
      </colorScale>
    </cfRule>
    <cfRule type="colorScale" priority="8763">
      <colorScale>
        <cfvo type="min"/>
        <cfvo type="max"/>
        <color theme="5" tint="0.59999389629810485"/>
        <color rgb="FFC00000"/>
      </colorScale>
    </cfRule>
    <cfRule type="colorScale" priority="9086">
      <colorScale>
        <cfvo type="min"/>
        <cfvo type="max"/>
        <color theme="5" tint="0.39997558519241921"/>
        <color rgb="FFFF0000"/>
      </colorScale>
    </cfRule>
    <cfRule type="colorScale" priority="9085">
      <colorScale>
        <cfvo type="min"/>
        <cfvo type="max"/>
        <color theme="5" tint="0.59999389629810485"/>
        <color rgb="FFC00000"/>
      </colorScale>
    </cfRule>
    <cfRule type="colorScale" priority="8925">
      <colorScale>
        <cfvo type="min"/>
        <cfvo type="max"/>
        <color theme="5" tint="0.39997558519241921"/>
        <color rgb="FFFF0000"/>
      </colorScale>
    </cfRule>
    <cfRule type="colorScale" priority="9079">
      <colorScale>
        <cfvo type="min"/>
        <cfvo type="max"/>
        <color theme="5" tint="0.39997558519241921"/>
        <color rgb="FFFF0000"/>
      </colorScale>
    </cfRule>
    <cfRule type="colorScale" priority="9442">
      <colorScale>
        <cfvo type="min"/>
        <cfvo type="max"/>
        <color theme="5" tint="0.59999389629810485"/>
        <color rgb="FFC00000"/>
      </colorScale>
    </cfRule>
    <cfRule type="colorScale" priority="9078">
      <colorScale>
        <cfvo type="min"/>
        <cfvo type="max"/>
        <color theme="5" tint="0.59999389629810485"/>
        <color rgb="FFC00000"/>
      </colorScale>
    </cfRule>
    <cfRule type="colorScale" priority="9072">
      <colorScale>
        <cfvo type="min"/>
        <cfvo type="max"/>
        <color theme="5" tint="0.39997558519241921"/>
        <color rgb="FFFF0000"/>
      </colorScale>
    </cfRule>
    <cfRule type="colorScale" priority="9071">
      <colorScale>
        <cfvo type="min"/>
        <cfvo type="max"/>
        <color theme="5" tint="0.59999389629810485"/>
        <color rgb="FFC00000"/>
      </colorScale>
    </cfRule>
    <cfRule type="colorScale" priority="9065">
      <colorScale>
        <cfvo type="min"/>
        <cfvo type="max"/>
        <color theme="5" tint="0.39997558519241921"/>
        <color rgb="FFFF0000"/>
      </colorScale>
    </cfRule>
    <cfRule type="colorScale" priority="8764">
      <colorScale>
        <cfvo type="min"/>
        <cfvo type="max"/>
        <color theme="5" tint="0.39997558519241921"/>
        <color rgb="FFFF0000"/>
      </colorScale>
    </cfRule>
    <cfRule type="colorScale" priority="9064">
      <colorScale>
        <cfvo type="min"/>
        <cfvo type="max"/>
        <color theme="5" tint="0.59999389629810485"/>
        <color rgb="FFC00000"/>
      </colorScale>
    </cfRule>
    <cfRule type="colorScale" priority="8770">
      <colorScale>
        <cfvo type="min"/>
        <cfvo type="max"/>
        <color theme="5" tint="0.59999389629810485"/>
        <color rgb="FFC00000"/>
      </colorScale>
    </cfRule>
    <cfRule type="colorScale" priority="8813">
      <colorScale>
        <cfvo type="min"/>
        <cfvo type="max"/>
        <color theme="5" tint="0.39997558519241921"/>
        <color rgb="FFFF0000"/>
      </colorScale>
    </cfRule>
    <cfRule type="colorScale" priority="8897">
      <colorScale>
        <cfvo type="min"/>
        <cfvo type="max"/>
        <color theme="5" tint="0.39997558519241921"/>
        <color rgb="FFFF0000"/>
      </colorScale>
    </cfRule>
    <cfRule type="colorScale" priority="8896">
      <colorScale>
        <cfvo type="min"/>
        <cfvo type="max"/>
        <color theme="5" tint="0.59999389629810485"/>
        <color rgb="FFC00000"/>
      </colorScale>
    </cfRule>
    <cfRule type="colorScale" priority="8890">
      <colorScale>
        <cfvo type="min"/>
        <cfvo type="max"/>
        <color theme="5" tint="0.39997558519241921"/>
        <color rgb="FFFF0000"/>
      </colorScale>
    </cfRule>
    <cfRule type="colorScale" priority="8889">
      <colorScale>
        <cfvo type="min"/>
        <cfvo type="max"/>
        <color theme="5" tint="0.59999389629810485"/>
        <color rgb="FFC00000"/>
      </colorScale>
    </cfRule>
    <cfRule type="colorScale" priority="8721">
      <colorScale>
        <cfvo type="min"/>
        <cfvo type="max"/>
        <color theme="5" tint="0.59999389629810485"/>
        <color rgb="FFC00000"/>
      </colorScale>
    </cfRule>
    <cfRule type="colorScale" priority="8812">
      <colorScale>
        <cfvo type="min"/>
        <cfvo type="max"/>
        <color theme="5" tint="0.59999389629810485"/>
        <color rgb="FFC00000"/>
      </colorScale>
    </cfRule>
    <cfRule type="colorScale" priority="9134">
      <colorScale>
        <cfvo type="min"/>
        <cfvo type="max"/>
        <color theme="5" tint="0.59999389629810485"/>
        <color rgb="FFC00000"/>
      </colorScale>
    </cfRule>
    <cfRule type="colorScale" priority="8876">
      <colorScale>
        <cfvo type="min"/>
        <cfvo type="max"/>
        <color theme="5" tint="0.39997558519241921"/>
        <color rgb="FFFF0000"/>
      </colorScale>
    </cfRule>
    <cfRule type="colorScale" priority="8722">
      <colorScale>
        <cfvo type="min"/>
        <cfvo type="max"/>
        <color theme="5" tint="0.39997558519241921"/>
        <color rgb="FFFF0000"/>
      </colorScale>
    </cfRule>
    <cfRule type="colorScale" priority="8875">
      <colorScale>
        <cfvo type="min"/>
        <cfvo type="max"/>
        <color theme="5" tint="0.59999389629810485"/>
        <color rgb="FFC00000"/>
      </colorScale>
    </cfRule>
    <cfRule type="colorScale" priority="8771">
      <colorScale>
        <cfvo type="min"/>
        <cfvo type="max"/>
        <color theme="5" tint="0.39997558519241921"/>
        <color rgb="FFFF0000"/>
      </colorScale>
    </cfRule>
    <cfRule type="colorScale" priority="8806">
      <colorScale>
        <cfvo type="min"/>
        <cfvo type="max"/>
        <color theme="5" tint="0.39997558519241921"/>
        <color rgb="FFFF0000"/>
      </colorScale>
    </cfRule>
    <cfRule type="colorScale" priority="8805">
      <colorScale>
        <cfvo type="min"/>
        <cfvo type="max"/>
        <color theme="5" tint="0.59999389629810485"/>
        <color rgb="FFC00000"/>
      </colorScale>
    </cfRule>
    <cfRule type="colorScale" priority="8799">
      <colorScale>
        <cfvo type="min"/>
        <cfvo type="max"/>
        <color theme="5" tint="0.39997558519241921"/>
        <color rgb="FFFF0000"/>
      </colorScale>
    </cfRule>
    <cfRule type="colorScale" priority="9135">
      <colorScale>
        <cfvo type="min"/>
        <cfvo type="max"/>
        <color theme="5" tint="0.39997558519241921"/>
        <color rgb="FFFF0000"/>
      </colorScale>
    </cfRule>
    <cfRule type="colorScale" priority="8862">
      <colorScale>
        <cfvo type="min"/>
        <cfvo type="max"/>
        <color theme="5" tint="0.39997558519241921"/>
        <color rgb="FFFF0000"/>
      </colorScale>
    </cfRule>
    <cfRule type="colorScale" priority="8861">
      <colorScale>
        <cfvo type="min"/>
        <cfvo type="max"/>
        <color theme="5" tint="0.59999389629810485"/>
        <color rgb="FFC00000"/>
      </colorScale>
    </cfRule>
    <cfRule type="colorScale" priority="8855">
      <colorScale>
        <cfvo type="min"/>
        <cfvo type="max"/>
        <color theme="5" tint="0.39997558519241921"/>
        <color rgb="FFFF0000"/>
      </colorScale>
    </cfRule>
    <cfRule type="colorScale" priority="8854">
      <colorScale>
        <cfvo type="min"/>
        <cfvo type="max"/>
        <color theme="5" tint="0.59999389629810485"/>
        <color rgb="FFC00000"/>
      </colorScale>
    </cfRule>
    <cfRule type="colorScale" priority="8798">
      <colorScale>
        <cfvo type="min"/>
        <cfvo type="max"/>
        <color theme="5" tint="0.59999389629810485"/>
        <color rgb="FFC00000"/>
      </colorScale>
    </cfRule>
    <cfRule type="colorScale" priority="9043">
      <colorScale>
        <cfvo type="min"/>
        <cfvo type="max"/>
        <color theme="5" tint="0.59999389629810485"/>
        <color rgb="FFC00000"/>
      </colorScale>
    </cfRule>
    <cfRule type="colorScale" priority="8841">
      <colorScale>
        <cfvo type="min"/>
        <cfvo type="max"/>
        <color theme="5" tint="0.39997558519241921"/>
        <color rgb="FFFF0000"/>
      </colorScale>
    </cfRule>
    <cfRule type="colorScale" priority="8840">
      <colorScale>
        <cfvo type="min"/>
        <cfvo type="max"/>
        <color theme="5" tint="0.59999389629810485"/>
        <color rgb="FFC00000"/>
      </colorScale>
    </cfRule>
    <cfRule type="colorScale" priority="9037">
      <colorScale>
        <cfvo type="min"/>
        <cfvo type="max"/>
        <color theme="5" tint="0.39997558519241921"/>
        <color rgb="FFFF0000"/>
      </colorScale>
    </cfRule>
    <cfRule type="colorScale" priority="8792">
      <colorScale>
        <cfvo type="min"/>
        <cfvo type="max"/>
        <color theme="5" tint="0.39997558519241921"/>
        <color rgb="FFFF0000"/>
      </colorScale>
    </cfRule>
    <cfRule type="colorScale" priority="9036">
      <colorScale>
        <cfvo type="min"/>
        <cfvo type="max"/>
        <color theme="5" tint="0.59999389629810485"/>
        <color rgb="FFC00000"/>
      </colorScale>
    </cfRule>
    <cfRule type="colorScale" priority="9030">
      <colorScale>
        <cfvo type="min"/>
        <cfvo type="max"/>
        <color theme="5" tint="0.39997558519241921"/>
        <color rgb="FFFF0000"/>
      </colorScale>
    </cfRule>
    <cfRule type="colorScale" priority="9044">
      <colorScale>
        <cfvo type="min"/>
        <cfvo type="max"/>
        <color theme="5" tint="0.39997558519241921"/>
        <color rgb="FFFF0000"/>
      </colorScale>
    </cfRule>
  </conditionalFormatting>
  <conditionalFormatting sqref="S77">
    <cfRule type="colorScale" priority="9303">
      <colorScale>
        <cfvo type="min"/>
        <cfvo type="max"/>
        <color theme="5" tint="0.39997558519241921"/>
        <color rgb="FFFF0000"/>
      </colorScale>
    </cfRule>
    <cfRule type="colorScale" priority="9478">
      <colorScale>
        <cfvo type="min"/>
        <cfvo type="max"/>
        <color theme="5" tint="0.39997558519241921"/>
        <color rgb="FFFF0000"/>
      </colorScale>
    </cfRule>
    <cfRule type="colorScale" priority="9477">
      <colorScale>
        <cfvo type="min"/>
        <cfvo type="max"/>
        <color theme="5" tint="0.59999389629810485"/>
        <color rgb="FFC00000"/>
      </colorScale>
    </cfRule>
    <cfRule type="colorScale" priority="9323">
      <colorScale>
        <cfvo type="min"/>
        <cfvo type="max"/>
        <color theme="5" tint="0.59999389629810485"/>
        <color rgb="FFC00000"/>
      </colorScale>
    </cfRule>
    <cfRule type="colorScale" priority="9191">
      <colorScale>
        <cfvo type="min"/>
        <cfvo type="max"/>
        <color theme="5" tint="0.39997558519241921"/>
        <color rgb="FFFF0000"/>
      </colorScale>
    </cfRule>
    <cfRule type="colorScale" priority="9547">
      <colorScale>
        <cfvo type="min"/>
        <cfvo type="max"/>
        <color theme="5" tint="0.59999389629810485"/>
        <color rgb="FFC00000"/>
      </colorScale>
    </cfRule>
    <cfRule type="colorScale" priority="9338">
      <colorScale>
        <cfvo type="min"/>
        <cfvo type="max"/>
        <color theme="5" tint="0.39997558519241921"/>
        <color rgb="FFFF0000"/>
      </colorScale>
    </cfRule>
    <cfRule type="colorScale" priority="9232">
      <colorScale>
        <cfvo type="min"/>
        <cfvo type="max"/>
        <color theme="5" tint="0.59999389629810485"/>
        <color rgb="FFC00000"/>
      </colorScale>
    </cfRule>
    <cfRule type="colorScale" priority="9359">
      <colorScale>
        <cfvo type="min"/>
        <cfvo type="max"/>
        <color theme="5" tint="0.39997558519241921"/>
        <color rgb="FFFF0000"/>
      </colorScale>
    </cfRule>
    <cfRule type="colorScale" priority="9358">
      <colorScale>
        <cfvo type="min"/>
        <cfvo type="max"/>
        <color theme="5" tint="0.59999389629810485"/>
        <color rgb="FFC00000"/>
      </colorScale>
    </cfRule>
    <cfRule type="colorScale" priority="9324">
      <colorScale>
        <cfvo type="min"/>
        <cfvo type="max"/>
        <color theme="5" tint="0.39997558519241921"/>
        <color rgb="FFFF0000"/>
      </colorScale>
    </cfRule>
    <cfRule type="colorScale" priority="9422">
      <colorScale>
        <cfvo type="min"/>
        <cfvo type="max"/>
        <color theme="5" tint="0.39997558519241921"/>
        <color rgb="FFFF0000"/>
      </colorScale>
    </cfRule>
    <cfRule type="colorScale" priority="9163">
      <colorScale>
        <cfvo type="min"/>
        <cfvo type="max"/>
        <color theme="5" tint="0.39997558519241921"/>
        <color rgb="FFFF0000"/>
      </colorScale>
    </cfRule>
    <cfRule type="colorScale" priority="9162">
      <colorScale>
        <cfvo type="min"/>
        <cfvo type="max"/>
        <color theme="5" tint="0.59999389629810485"/>
        <color rgb="FFC00000"/>
      </colorScale>
    </cfRule>
    <cfRule type="colorScale" priority="9562">
      <colorScale>
        <cfvo type="min"/>
        <cfvo type="max"/>
        <color theme="5" tint="0.39997558519241921"/>
        <color rgb="FFFF0000"/>
      </colorScale>
    </cfRule>
    <cfRule type="colorScale" priority="9275">
      <colorScale>
        <cfvo type="min"/>
        <cfvo type="max"/>
        <color theme="5" tint="0.39997558519241921"/>
        <color rgb="FFFF0000"/>
      </colorScale>
    </cfRule>
    <cfRule type="colorScale" priority="9190">
      <colorScale>
        <cfvo type="min"/>
        <cfvo type="max"/>
        <color theme="5" tint="0.59999389629810485"/>
        <color rgb="FFC00000"/>
      </colorScale>
    </cfRule>
    <cfRule type="colorScale" priority="9506">
      <colorScale>
        <cfvo type="min"/>
        <cfvo type="max"/>
        <color theme="5" tint="0.39997558519241921"/>
        <color rgb="FFFF0000"/>
      </colorScale>
    </cfRule>
    <cfRule type="colorScale" priority="9386">
      <colorScale>
        <cfvo type="min"/>
        <cfvo type="max"/>
        <color theme="5" tint="0.59999389629810485"/>
        <color rgb="FFC00000"/>
      </colorScale>
    </cfRule>
    <cfRule type="colorScale" priority="9505">
      <colorScale>
        <cfvo type="min"/>
        <cfvo type="max"/>
        <color theme="5" tint="0.59999389629810485"/>
        <color rgb="FFC00000"/>
      </colorScale>
    </cfRule>
    <cfRule type="colorScale" priority="9337">
      <colorScale>
        <cfvo type="min"/>
        <cfvo type="max"/>
        <color theme="5" tint="0.59999389629810485"/>
        <color rgb="FFC00000"/>
      </colorScale>
    </cfRule>
    <cfRule type="colorScale" priority="9436">
      <colorScale>
        <cfvo type="min"/>
        <cfvo type="max"/>
        <color theme="5" tint="0.39997558519241921"/>
        <color rgb="FFFF0000"/>
      </colorScale>
    </cfRule>
    <cfRule type="colorScale" priority="9205">
      <colorScale>
        <cfvo type="min"/>
        <cfvo type="max"/>
        <color theme="5" tint="0.39997558519241921"/>
        <color rgb="FFFF0000"/>
      </colorScale>
    </cfRule>
    <cfRule type="colorScale" priority="9204">
      <colorScale>
        <cfvo type="min"/>
        <cfvo type="max"/>
        <color theme="5" tint="0.59999389629810485"/>
        <color rgb="FFC00000"/>
      </colorScale>
    </cfRule>
    <cfRule type="colorScale" priority="9128">
      <colorScale>
        <cfvo type="min"/>
        <cfvo type="max"/>
        <color theme="5" tint="0.39997558519241921"/>
        <color rgb="FFFF0000"/>
      </colorScale>
    </cfRule>
    <cfRule type="colorScale" priority="9387">
      <colorScale>
        <cfvo type="min"/>
        <cfvo type="max"/>
        <color theme="5" tint="0.39997558519241921"/>
        <color rgb="FFFF0000"/>
      </colorScale>
    </cfRule>
    <cfRule type="colorScale" priority="9233">
      <colorScale>
        <cfvo type="min"/>
        <cfvo type="max"/>
        <color theme="5" tint="0.39997558519241921"/>
        <color rgb="FFFF0000"/>
      </colorScale>
    </cfRule>
    <cfRule type="colorScale" priority="9408">
      <colorScale>
        <cfvo type="min"/>
        <cfvo type="max"/>
        <color theme="5" tint="0.39997558519241921"/>
        <color rgb="FFFF0000"/>
      </colorScale>
    </cfRule>
    <cfRule type="colorScale" priority="9407">
      <colorScale>
        <cfvo type="min"/>
        <cfvo type="max"/>
        <color theme="5" tint="0.59999389629810485"/>
        <color rgb="FFC00000"/>
      </colorScale>
    </cfRule>
    <cfRule type="colorScale" priority="9127">
      <colorScale>
        <cfvo type="min"/>
        <cfvo type="max"/>
        <color theme="5" tint="0.59999389629810485"/>
        <color rgb="FFC00000"/>
      </colorScale>
    </cfRule>
    <cfRule type="colorScale" priority="9435">
      <colorScale>
        <cfvo type="min"/>
        <cfvo type="max"/>
        <color theme="5" tint="0.59999389629810485"/>
        <color rgb="FFC00000"/>
      </colorScale>
    </cfRule>
    <cfRule type="colorScale" priority="9274">
      <colorScale>
        <cfvo type="min"/>
        <cfvo type="max"/>
        <color theme="5" tint="0.59999389629810485"/>
        <color rgb="FFC00000"/>
      </colorScale>
    </cfRule>
    <cfRule type="colorScale" priority="9421">
      <colorScale>
        <cfvo type="min"/>
        <cfvo type="max"/>
        <color theme="5" tint="0.59999389629810485"/>
        <color rgb="FFC00000"/>
      </colorScale>
    </cfRule>
    <cfRule type="colorScale" priority="9548">
      <colorScale>
        <cfvo type="min"/>
        <cfvo type="max"/>
        <color theme="5" tint="0.39997558519241921"/>
        <color rgb="FFFF0000"/>
      </colorScale>
    </cfRule>
    <cfRule type="colorScale" priority="9302">
      <colorScale>
        <cfvo type="min"/>
        <cfvo type="max"/>
        <color theme="5" tint="0.59999389629810485"/>
        <color rgb="FFC00000"/>
      </colorScale>
    </cfRule>
    <cfRule type="colorScale" priority="9561">
      <colorScale>
        <cfvo type="min"/>
        <cfvo type="max"/>
        <color theme="5" tint="0.59999389629810485"/>
        <color rgb="FFC00000"/>
      </colorScale>
    </cfRule>
  </conditionalFormatting>
  <conditionalFormatting sqref="S78">
    <cfRule type="colorScale" priority="9352">
      <colorScale>
        <cfvo type="min"/>
        <cfvo type="max"/>
        <color theme="5" tint="0.39997558519241921"/>
        <color rgb="FFFF0000"/>
      </colorScale>
    </cfRule>
    <cfRule type="colorScale" priority="9345">
      <colorScale>
        <cfvo type="min"/>
        <cfvo type="max"/>
        <color theme="5" tint="0.39997558519241921"/>
        <color rgb="FFFF0000"/>
      </colorScale>
    </cfRule>
    <cfRule type="colorScale" priority="9344">
      <colorScale>
        <cfvo type="min"/>
        <cfvo type="max"/>
        <color theme="5" tint="0.59999389629810485"/>
        <color rgb="FFC00000"/>
      </colorScale>
    </cfRule>
    <cfRule type="colorScale" priority="9456">
      <colorScale>
        <cfvo type="min"/>
        <cfvo type="max"/>
        <color theme="5" tint="0.59999389629810485"/>
        <color rgb="FFC00000"/>
      </colorScale>
    </cfRule>
    <cfRule type="colorScale" priority="9457">
      <colorScale>
        <cfvo type="min"/>
        <cfvo type="max"/>
        <color theme="5" tint="0.39997558519241921"/>
        <color rgb="FFFF0000"/>
      </colorScale>
    </cfRule>
    <cfRule type="colorScale" priority="9463">
      <colorScale>
        <cfvo type="min"/>
        <cfvo type="max"/>
        <color theme="5" tint="0.59999389629810485"/>
        <color rgb="FFC00000"/>
      </colorScale>
    </cfRule>
    <cfRule type="colorScale" priority="9464">
      <colorScale>
        <cfvo type="min"/>
        <cfvo type="max"/>
        <color theme="5" tint="0.39997558519241921"/>
        <color rgb="FFFF0000"/>
      </colorScale>
    </cfRule>
    <cfRule type="colorScale" priority="9331">
      <colorScale>
        <cfvo type="min"/>
        <cfvo type="max"/>
        <color theme="5" tint="0.39997558519241921"/>
        <color rgb="FFFF0000"/>
      </colorScale>
    </cfRule>
    <cfRule type="colorScale" priority="9330">
      <colorScale>
        <cfvo type="min"/>
        <cfvo type="max"/>
        <color theme="5" tint="0.59999389629810485"/>
        <color rgb="FFC00000"/>
      </colorScale>
    </cfRule>
    <cfRule type="colorScale" priority="9470">
      <colorScale>
        <cfvo type="min"/>
        <cfvo type="max"/>
        <color theme="5" tint="0.59999389629810485"/>
        <color rgb="FFC00000"/>
      </colorScale>
    </cfRule>
    <cfRule type="colorScale" priority="9471">
      <colorScale>
        <cfvo type="min"/>
        <cfvo type="max"/>
        <color theme="5" tint="0.39997558519241921"/>
        <color rgb="FFFF0000"/>
      </colorScale>
    </cfRule>
    <cfRule type="colorScale" priority="9317">
      <colorScale>
        <cfvo type="min"/>
        <cfvo type="max"/>
        <color theme="5" tint="0.39997558519241921"/>
        <color rgb="FFFF0000"/>
      </colorScale>
    </cfRule>
    <cfRule type="colorScale" priority="9316">
      <colorScale>
        <cfvo type="min"/>
        <cfvo type="max"/>
        <color theme="5" tint="0.59999389629810485"/>
        <color rgb="FFC00000"/>
      </colorScale>
    </cfRule>
    <cfRule type="colorScale" priority="9310">
      <colorScale>
        <cfvo type="min"/>
        <cfvo type="max"/>
        <color theme="5" tint="0.39997558519241921"/>
        <color rgb="FFFF0000"/>
      </colorScale>
    </cfRule>
    <cfRule type="colorScale" priority="9309">
      <colorScale>
        <cfvo type="min"/>
        <cfvo type="max"/>
        <color theme="5" tint="0.59999389629810485"/>
        <color rgb="FFC00000"/>
      </colorScale>
    </cfRule>
    <cfRule type="colorScale" priority="9484">
      <colorScale>
        <cfvo type="min"/>
        <cfvo type="max"/>
        <color theme="5" tint="0.59999389629810485"/>
        <color rgb="FFC00000"/>
      </colorScale>
    </cfRule>
    <cfRule type="colorScale" priority="9485">
      <colorScale>
        <cfvo type="min"/>
        <cfvo type="max"/>
        <color theme="5" tint="0.39997558519241921"/>
        <color rgb="FFFF0000"/>
      </colorScale>
    </cfRule>
    <cfRule type="colorScale" priority="9400">
      <colorScale>
        <cfvo type="min"/>
        <cfvo type="max"/>
        <color theme="5" tint="0.59999389629810485"/>
        <color rgb="FFC00000"/>
      </colorScale>
    </cfRule>
    <cfRule type="colorScale" priority="9491">
      <colorScale>
        <cfvo type="min"/>
        <cfvo type="max"/>
        <color theme="5" tint="0.59999389629810485"/>
        <color rgb="FFC00000"/>
      </colorScale>
    </cfRule>
    <cfRule type="colorScale" priority="9492">
      <colorScale>
        <cfvo type="min"/>
        <cfvo type="max"/>
        <color theme="5" tint="0.39997558519241921"/>
        <color rgb="FFFF0000"/>
      </colorScale>
    </cfRule>
    <cfRule type="colorScale" priority="9296">
      <colorScale>
        <cfvo type="min"/>
        <cfvo type="max"/>
        <color theme="5" tint="0.39997558519241921"/>
        <color rgb="FFFF0000"/>
      </colorScale>
    </cfRule>
    <cfRule type="colorScale" priority="9394">
      <colorScale>
        <cfvo type="min"/>
        <cfvo type="max"/>
        <color theme="5" tint="0.39997558519241921"/>
        <color rgb="FFFF0000"/>
      </colorScale>
    </cfRule>
    <cfRule type="colorScale" priority="9295">
      <colorScale>
        <cfvo type="min"/>
        <cfvo type="max"/>
        <color theme="5" tint="0.59999389629810485"/>
        <color rgb="FFC00000"/>
      </colorScale>
    </cfRule>
    <cfRule type="colorScale" priority="9498">
      <colorScale>
        <cfvo type="min"/>
        <cfvo type="max"/>
        <color theme="5" tint="0.59999389629810485"/>
        <color rgb="FFC00000"/>
      </colorScale>
    </cfRule>
    <cfRule type="colorScale" priority="9499">
      <colorScale>
        <cfvo type="min"/>
        <cfvo type="max"/>
        <color theme="5" tint="0.39997558519241921"/>
        <color rgb="FFFF0000"/>
      </colorScale>
    </cfRule>
    <cfRule type="colorScale" priority="9268">
      <colorScale>
        <cfvo type="min"/>
        <cfvo type="max"/>
        <color theme="5" tint="0.39997558519241921"/>
        <color rgb="FFFF0000"/>
      </colorScale>
    </cfRule>
    <cfRule type="colorScale" priority="9267">
      <colorScale>
        <cfvo type="min"/>
        <cfvo type="max"/>
        <color theme="5" tint="0.59999389629810485"/>
        <color rgb="FFC00000"/>
      </colorScale>
    </cfRule>
    <cfRule type="colorScale" priority="9261">
      <colorScale>
        <cfvo type="min"/>
        <cfvo type="max"/>
        <color theme="5" tint="0.39997558519241921"/>
        <color rgb="FFFF0000"/>
      </colorScale>
    </cfRule>
    <cfRule type="colorScale" priority="9260">
      <colorScale>
        <cfvo type="min"/>
        <cfvo type="max"/>
        <color theme="5" tint="0.59999389629810485"/>
        <color rgb="FFC00000"/>
      </colorScale>
    </cfRule>
    <cfRule type="colorScale" priority="9519">
      <colorScale>
        <cfvo type="min"/>
        <cfvo type="max"/>
        <color theme="5" tint="0.59999389629810485"/>
        <color rgb="FFC00000"/>
      </colorScale>
    </cfRule>
    <cfRule type="colorScale" priority="9520">
      <colorScale>
        <cfvo type="min"/>
        <cfvo type="max"/>
        <color theme="5" tint="0.39997558519241921"/>
        <color rgb="FFFF0000"/>
      </colorScale>
    </cfRule>
    <cfRule type="colorScale" priority="9254">
      <colorScale>
        <cfvo type="min"/>
        <cfvo type="max"/>
        <color theme="5" tint="0.39997558519241921"/>
        <color rgb="FFFF0000"/>
      </colorScale>
    </cfRule>
    <cfRule type="colorScale" priority="9253">
      <colorScale>
        <cfvo type="min"/>
        <cfvo type="max"/>
        <color theme="5" tint="0.59999389629810485"/>
        <color rgb="FFC00000"/>
      </colorScale>
    </cfRule>
    <cfRule type="colorScale" priority="9526">
      <colorScale>
        <cfvo type="min"/>
        <cfvo type="max"/>
        <color theme="5" tint="0.59999389629810485"/>
        <color rgb="FFC00000"/>
      </colorScale>
    </cfRule>
    <cfRule type="colorScale" priority="9527">
      <colorScale>
        <cfvo type="min"/>
        <cfvo type="max"/>
        <color theme="5" tint="0.39997558519241921"/>
        <color rgb="FFFF0000"/>
      </colorScale>
    </cfRule>
    <cfRule type="colorScale" priority="9247">
      <colorScale>
        <cfvo type="min"/>
        <cfvo type="max"/>
        <color theme="5" tint="0.39997558519241921"/>
        <color rgb="FFFF0000"/>
      </colorScale>
    </cfRule>
    <cfRule type="colorScale" priority="9246">
      <colorScale>
        <cfvo type="min"/>
        <cfvo type="max"/>
        <color theme="5" tint="0.59999389629810485"/>
        <color rgb="FFC00000"/>
      </colorScale>
    </cfRule>
    <cfRule type="colorScale" priority="9533">
      <colorScale>
        <cfvo type="min"/>
        <cfvo type="max"/>
        <color theme="5" tint="0.59999389629810485"/>
        <color rgb="FFC00000"/>
      </colorScale>
    </cfRule>
    <cfRule type="colorScale" priority="9534">
      <colorScale>
        <cfvo type="min"/>
        <cfvo type="max"/>
        <color theme="5" tint="0.39997558519241921"/>
        <color rgb="FFFF0000"/>
      </colorScale>
    </cfRule>
    <cfRule type="colorScale" priority="9414">
      <colorScale>
        <cfvo type="min"/>
        <cfvo type="max"/>
        <color theme="5" tint="0.59999389629810485"/>
        <color rgb="FFC00000"/>
      </colorScale>
    </cfRule>
    <cfRule type="colorScale" priority="9540">
      <colorScale>
        <cfvo type="min"/>
        <cfvo type="max"/>
        <color theme="5" tint="0.59999389629810485"/>
        <color rgb="FFC00000"/>
      </colorScale>
    </cfRule>
    <cfRule type="colorScale" priority="9541">
      <colorScale>
        <cfvo type="min"/>
        <cfvo type="max"/>
        <color theme="5" tint="0.39997558519241921"/>
        <color rgb="FFFF0000"/>
      </colorScale>
    </cfRule>
    <cfRule type="colorScale" priority="9415">
      <colorScale>
        <cfvo type="min"/>
        <cfvo type="max"/>
        <color theme="5" tint="0.39997558519241921"/>
        <color rgb="FFFF0000"/>
      </colorScale>
    </cfRule>
    <cfRule type="colorScale" priority="9226">
      <colorScale>
        <cfvo type="min"/>
        <cfvo type="max"/>
        <color theme="5" tint="0.39997558519241921"/>
        <color rgb="FFFF0000"/>
      </colorScale>
    </cfRule>
    <cfRule type="colorScale" priority="9225">
      <colorScale>
        <cfvo type="min"/>
        <cfvo type="max"/>
        <color theme="5" tint="0.59999389629810485"/>
        <color rgb="FFC00000"/>
      </colorScale>
    </cfRule>
    <cfRule type="colorScale" priority="9219">
      <colorScale>
        <cfvo type="min"/>
        <cfvo type="max"/>
        <color theme="5" tint="0.39997558519241921"/>
        <color rgb="FFFF0000"/>
      </colorScale>
    </cfRule>
    <cfRule type="colorScale" priority="9218">
      <colorScale>
        <cfvo type="min"/>
        <cfvo type="max"/>
        <color theme="5" tint="0.59999389629810485"/>
        <color rgb="FFC00000"/>
      </colorScale>
    </cfRule>
    <cfRule type="colorScale" priority="9554">
      <colorScale>
        <cfvo type="min"/>
        <cfvo type="max"/>
        <color theme="5" tint="0.59999389629810485"/>
        <color rgb="FFC00000"/>
      </colorScale>
    </cfRule>
    <cfRule type="colorScale" priority="9555">
      <colorScale>
        <cfvo type="min"/>
        <cfvo type="max"/>
        <color theme="5" tint="0.39997558519241921"/>
        <color rgb="FFFF0000"/>
      </colorScale>
    </cfRule>
    <cfRule type="colorScale" priority="9568">
      <colorScale>
        <cfvo type="min"/>
        <cfvo type="max"/>
        <color theme="5" tint="0.59999389629810485"/>
        <color rgb="FFC00000"/>
      </colorScale>
    </cfRule>
    <cfRule type="colorScale" priority="9569">
      <colorScale>
        <cfvo type="min"/>
        <cfvo type="max"/>
        <color theme="5" tint="0.39997558519241921"/>
        <color rgb="FFFF0000"/>
      </colorScale>
    </cfRule>
    <cfRule type="colorScale" priority="9198">
      <colorScale>
        <cfvo type="min"/>
        <cfvo type="max"/>
        <color theme="5" tint="0.39997558519241921"/>
        <color rgb="FFFF0000"/>
      </colorScale>
    </cfRule>
    <cfRule type="colorScale" priority="9197">
      <colorScale>
        <cfvo type="min"/>
        <cfvo type="max"/>
        <color theme="5" tint="0.59999389629810485"/>
        <color rgb="FFC00000"/>
      </colorScale>
    </cfRule>
    <cfRule type="colorScale" priority="9184">
      <colorScale>
        <cfvo type="min"/>
        <cfvo type="max"/>
        <color theme="5" tint="0.39997558519241921"/>
        <color rgb="FFFF0000"/>
      </colorScale>
    </cfRule>
    <cfRule type="colorScale" priority="9183">
      <colorScale>
        <cfvo type="min"/>
        <cfvo type="max"/>
        <color theme="5" tint="0.59999389629810485"/>
        <color rgb="FFC00000"/>
      </colorScale>
    </cfRule>
    <cfRule type="colorScale" priority="9177">
      <colorScale>
        <cfvo type="min"/>
        <cfvo type="max"/>
        <color theme="5" tint="0.39997558519241921"/>
        <color rgb="FFFF0000"/>
      </colorScale>
    </cfRule>
    <cfRule type="colorScale" priority="9176">
      <colorScale>
        <cfvo type="min"/>
        <cfvo type="max"/>
        <color theme="5" tint="0.59999389629810485"/>
        <color rgb="FFC00000"/>
      </colorScale>
    </cfRule>
    <cfRule type="colorScale" priority="9156">
      <colorScale>
        <cfvo type="min"/>
        <cfvo type="max"/>
        <color theme="5" tint="0.39997558519241921"/>
        <color rgb="FFFF0000"/>
      </colorScale>
    </cfRule>
    <cfRule type="colorScale" priority="9155">
      <colorScale>
        <cfvo type="min"/>
        <cfvo type="max"/>
        <color theme="5" tint="0.59999389629810485"/>
        <color rgb="FFC00000"/>
      </colorScale>
    </cfRule>
    <cfRule type="colorScale" priority="9380">
      <colorScale>
        <cfvo type="min"/>
        <cfvo type="max"/>
        <color theme="5" tint="0.39997558519241921"/>
        <color rgb="FFFF0000"/>
      </colorScale>
    </cfRule>
    <cfRule type="colorScale" priority="9401">
      <colorScale>
        <cfvo type="min"/>
        <cfvo type="max"/>
        <color theme="5" tint="0.39997558519241921"/>
        <color rgb="FFFF0000"/>
      </colorScale>
    </cfRule>
    <cfRule type="colorScale" priority="9379">
      <colorScale>
        <cfvo type="min"/>
        <cfvo type="max"/>
        <color theme="5" tint="0.59999389629810485"/>
        <color rgb="FFC00000"/>
      </colorScale>
    </cfRule>
    <cfRule type="colorScale" priority="9121">
      <colorScale>
        <cfvo type="min"/>
        <cfvo type="max"/>
        <color theme="5" tint="0.39997558519241921"/>
        <color rgb="FFFF0000"/>
      </colorScale>
    </cfRule>
    <cfRule type="colorScale" priority="9393">
      <colorScale>
        <cfvo type="min"/>
        <cfvo type="max"/>
        <color theme="5" tint="0.59999389629810485"/>
        <color rgb="FFC00000"/>
      </colorScale>
    </cfRule>
    <cfRule type="colorScale" priority="9120">
      <colorScale>
        <cfvo type="min"/>
        <cfvo type="max"/>
        <color theme="5" tint="0.59999389629810485"/>
        <color rgb="FFC00000"/>
      </colorScale>
    </cfRule>
    <cfRule type="colorScale" priority="9428">
      <colorScale>
        <cfvo type="min"/>
        <cfvo type="max"/>
        <color theme="5" tint="0.59999389629810485"/>
        <color rgb="FFC00000"/>
      </colorScale>
    </cfRule>
    <cfRule type="colorScale" priority="9429">
      <colorScale>
        <cfvo type="min"/>
        <cfvo type="max"/>
        <color theme="5" tint="0.39997558519241921"/>
        <color rgb="FFFF0000"/>
      </colorScale>
    </cfRule>
    <cfRule type="colorScale" priority="9351">
      <colorScale>
        <cfvo type="min"/>
        <cfvo type="max"/>
        <color theme="5" tint="0.59999389629810485"/>
        <color rgb="FFC00000"/>
      </colorScale>
    </cfRule>
    <cfRule type="colorScale" priority="9449">
      <colorScale>
        <cfvo type="min"/>
        <cfvo type="max"/>
        <color theme="5" tint="0.59999389629810485"/>
        <color rgb="FFC00000"/>
      </colorScale>
    </cfRule>
    <cfRule type="colorScale" priority="9450">
      <colorScale>
        <cfvo type="min"/>
        <cfvo type="max"/>
        <color theme="5" tint="0.39997558519241921"/>
        <color rgb="FFFF0000"/>
      </colorScale>
    </cfRule>
  </conditionalFormatting>
  <conditionalFormatting sqref="S80">
    <cfRule type="colorScale" priority="9604">
      <colorScale>
        <cfvo type="min"/>
        <cfvo type="max"/>
        <color theme="5" tint="0.39997558519241921"/>
        <color rgb="FFFF0000"/>
      </colorScale>
    </cfRule>
    <cfRule type="colorScale" priority="9603">
      <colorScale>
        <cfvo type="min"/>
        <cfvo type="max"/>
        <color theme="5" tint="0.59999389629810485"/>
        <color rgb="FFC00000"/>
      </colorScale>
    </cfRule>
  </conditionalFormatting>
  <conditionalFormatting sqref="S81">
    <cfRule type="colorScale" priority="9597">
      <colorScale>
        <cfvo type="min"/>
        <cfvo type="max"/>
        <color theme="5" tint="0.39997558519241921"/>
        <color rgb="FFFF0000"/>
      </colorScale>
    </cfRule>
    <cfRule type="colorScale" priority="9596">
      <colorScale>
        <cfvo type="min"/>
        <cfvo type="max"/>
        <color theme="5" tint="0.59999389629810485"/>
        <color rgb="FFC00000"/>
      </colorScale>
    </cfRule>
    <cfRule type="colorScale" priority="9827">
      <colorScale>
        <cfvo type="min"/>
        <cfvo type="max"/>
        <color theme="5" tint="0.59999389629810485"/>
        <color rgb="FFC00000"/>
      </colorScale>
    </cfRule>
    <cfRule type="colorScale" priority="9828">
      <colorScale>
        <cfvo type="min"/>
        <cfvo type="max"/>
        <color theme="5" tint="0.39997558519241921"/>
        <color rgb="FFFF0000"/>
      </colorScale>
    </cfRule>
    <cfRule type="colorScale" priority="9743">
      <colorScale>
        <cfvo type="min"/>
        <cfvo type="max"/>
        <color theme="5" tint="0.59999389629810485"/>
        <color rgb="FFC00000"/>
      </colorScale>
    </cfRule>
    <cfRule type="colorScale" priority="9744">
      <colorScale>
        <cfvo type="min"/>
        <cfvo type="max"/>
        <color theme="5" tint="0.39997558519241921"/>
        <color rgb="FFFF0000"/>
      </colorScale>
    </cfRule>
  </conditionalFormatting>
  <conditionalFormatting sqref="S82">
    <cfRule type="colorScale" priority="9625">
      <colorScale>
        <cfvo type="min"/>
        <cfvo type="max"/>
        <color theme="5" tint="0.39997558519241921"/>
        <color rgb="FFFF0000"/>
      </colorScale>
    </cfRule>
    <cfRule type="colorScale" priority="9737">
      <colorScale>
        <cfvo type="min"/>
        <cfvo type="max"/>
        <color theme="5" tint="0.39997558519241921"/>
        <color rgb="FFFF0000"/>
      </colorScale>
    </cfRule>
    <cfRule type="colorScale" priority="9897">
      <colorScale>
        <cfvo type="min"/>
        <cfvo type="max"/>
        <color theme="5" tint="0.59999389629810485"/>
        <color rgb="FFC00000"/>
      </colorScale>
    </cfRule>
    <cfRule type="colorScale" priority="9898">
      <colorScale>
        <cfvo type="min"/>
        <cfvo type="max"/>
        <color theme="5" tint="0.39997558519241921"/>
        <color rgb="FFFF0000"/>
      </colorScale>
    </cfRule>
    <cfRule type="colorScale" priority="9589">
      <colorScale>
        <cfvo type="min"/>
        <cfvo type="max"/>
        <color theme="5" tint="0.59999389629810485"/>
        <color rgb="FFC00000"/>
      </colorScale>
    </cfRule>
    <cfRule type="colorScale" priority="9736">
      <colorScale>
        <cfvo type="min"/>
        <cfvo type="max"/>
        <color theme="5" tint="0.59999389629810485"/>
        <color rgb="FFC00000"/>
      </colorScale>
    </cfRule>
    <cfRule type="colorScale" priority="9624">
      <colorScale>
        <cfvo type="min"/>
        <cfvo type="max"/>
        <color theme="5" tint="0.59999389629810485"/>
        <color rgb="FFC00000"/>
      </colorScale>
    </cfRule>
    <cfRule type="colorScale" priority="9694">
      <colorScale>
        <cfvo type="min"/>
        <cfvo type="max"/>
        <color theme="5" tint="0.59999389629810485"/>
        <color rgb="FFC00000"/>
      </colorScale>
    </cfRule>
    <cfRule type="colorScale" priority="9666">
      <colorScale>
        <cfvo type="min"/>
        <cfvo type="max"/>
        <color theme="5" tint="0.59999389629810485"/>
        <color rgb="FFC00000"/>
      </colorScale>
    </cfRule>
    <cfRule type="colorScale" priority="9667">
      <colorScale>
        <cfvo type="min"/>
        <cfvo type="max"/>
        <color theme="5" tint="0.39997558519241921"/>
        <color rgb="FFFF0000"/>
      </colorScale>
    </cfRule>
    <cfRule type="colorScale" priority="9590">
      <colorScale>
        <cfvo type="min"/>
        <cfvo type="max"/>
        <color theme="5" tint="0.39997558519241921"/>
        <color rgb="FFFF0000"/>
      </colorScale>
    </cfRule>
    <cfRule type="colorScale" priority="9695">
      <colorScale>
        <cfvo type="min"/>
        <cfvo type="max"/>
        <color theme="5" tint="0.39997558519241921"/>
        <color rgb="FFFF0000"/>
      </colorScale>
    </cfRule>
    <cfRule type="colorScale" priority="9981">
      <colorScale>
        <cfvo type="min"/>
        <cfvo type="max"/>
        <color theme="5" tint="0.59999389629810485"/>
        <color rgb="FFC00000"/>
      </colorScale>
    </cfRule>
    <cfRule type="colorScale" priority="9982">
      <colorScale>
        <cfvo type="min"/>
        <cfvo type="max"/>
        <color theme="5" tint="0.39997558519241921"/>
        <color rgb="FFFF0000"/>
      </colorScale>
    </cfRule>
    <cfRule type="colorScale" priority="9820">
      <colorScale>
        <cfvo type="min"/>
        <cfvo type="max"/>
        <color theme="5" tint="0.59999389629810485"/>
        <color rgb="FFC00000"/>
      </colorScale>
    </cfRule>
    <cfRule type="colorScale" priority="9821">
      <colorScale>
        <cfvo type="min"/>
        <cfvo type="max"/>
        <color theme="5" tint="0.39997558519241921"/>
        <color rgb="FFFF0000"/>
      </colorScale>
    </cfRule>
  </conditionalFormatting>
  <conditionalFormatting sqref="S83">
    <cfRule type="colorScale" priority="9618">
      <colorScale>
        <cfvo type="min"/>
        <cfvo type="max"/>
        <color theme="5" tint="0.39997558519241921"/>
        <color rgb="FFFF0000"/>
      </colorScale>
    </cfRule>
    <cfRule type="colorScale" priority="9617">
      <colorScale>
        <cfvo type="min"/>
        <cfvo type="max"/>
        <color theme="5" tint="0.59999389629810485"/>
        <color rgb="FFC00000"/>
      </colorScale>
    </cfRule>
    <cfRule type="colorScale" priority="9688">
      <colorScale>
        <cfvo type="min"/>
        <cfvo type="max"/>
        <color theme="5" tint="0.39997558519241921"/>
        <color rgb="FFFF0000"/>
      </colorScale>
    </cfRule>
    <cfRule type="colorScale" priority="9932">
      <colorScale>
        <cfvo type="min"/>
        <cfvo type="max"/>
        <color theme="5" tint="0.59999389629810485"/>
        <color rgb="FFC00000"/>
      </colorScale>
    </cfRule>
    <cfRule type="colorScale" priority="9729">
      <colorScale>
        <cfvo type="min"/>
        <cfvo type="max"/>
        <color theme="5" tint="0.59999389629810485"/>
        <color rgb="FFC00000"/>
      </colorScale>
    </cfRule>
    <cfRule type="colorScale" priority="9730">
      <colorScale>
        <cfvo type="min"/>
        <cfvo type="max"/>
        <color theme="5" tint="0.39997558519241921"/>
        <color rgb="FFFF0000"/>
      </colorScale>
    </cfRule>
    <cfRule type="colorScale" priority="9583">
      <colorScale>
        <cfvo type="min"/>
        <cfvo type="max"/>
        <color theme="5" tint="0.39997558519241921"/>
        <color rgb="FFFF0000"/>
      </colorScale>
    </cfRule>
    <cfRule type="colorScale" priority="9582">
      <colorScale>
        <cfvo type="min"/>
        <cfvo type="max"/>
        <color theme="5" tint="0.59999389629810485"/>
        <color rgb="FFC00000"/>
      </colorScale>
    </cfRule>
    <cfRule type="colorScale" priority="9659">
      <colorScale>
        <cfvo type="min"/>
        <cfvo type="max"/>
        <color theme="5" tint="0.59999389629810485"/>
        <color rgb="FFC00000"/>
      </colorScale>
    </cfRule>
    <cfRule type="colorScale" priority="9876">
      <colorScale>
        <cfvo type="min"/>
        <cfvo type="max"/>
        <color theme="5" tint="0.59999389629810485"/>
        <color rgb="FFC00000"/>
      </colorScale>
    </cfRule>
    <cfRule type="colorScale" priority="9646">
      <colorScale>
        <cfvo type="min"/>
        <cfvo type="max"/>
        <color theme="5" tint="0.39997558519241921"/>
        <color rgb="FFFF0000"/>
      </colorScale>
    </cfRule>
    <cfRule type="colorScale" priority="9933">
      <colorScale>
        <cfvo type="min"/>
        <cfvo type="max"/>
        <color theme="5" tint="0.39997558519241921"/>
        <color rgb="FFFF0000"/>
      </colorScale>
    </cfRule>
    <cfRule type="colorScale" priority="9660">
      <colorScale>
        <cfvo type="min"/>
        <cfvo type="max"/>
        <color theme="5" tint="0.39997558519241921"/>
        <color rgb="FFFF0000"/>
      </colorScale>
    </cfRule>
    <cfRule type="colorScale" priority="9757">
      <colorScale>
        <cfvo type="min"/>
        <cfvo type="max"/>
        <color theme="5" tint="0.59999389629810485"/>
        <color rgb="FFC00000"/>
      </colorScale>
    </cfRule>
    <cfRule type="colorScale" priority="9841">
      <colorScale>
        <cfvo type="min"/>
        <cfvo type="max"/>
        <color theme="5" tint="0.59999389629810485"/>
        <color rgb="FFC00000"/>
      </colorScale>
    </cfRule>
    <cfRule type="colorScale" priority="9842">
      <colorScale>
        <cfvo type="min"/>
        <cfvo type="max"/>
        <color theme="5" tint="0.39997558519241921"/>
        <color rgb="FFFF0000"/>
      </colorScale>
    </cfRule>
    <cfRule type="colorScale" priority="9758">
      <colorScale>
        <cfvo type="min"/>
        <cfvo type="max"/>
        <color theme="5" tint="0.39997558519241921"/>
        <color rgb="FFFF0000"/>
      </colorScale>
    </cfRule>
    <cfRule type="colorScale" priority="9975">
      <colorScale>
        <cfvo type="min"/>
        <cfvo type="max"/>
        <color theme="5" tint="0.39997558519241921"/>
        <color rgb="FFFF0000"/>
      </colorScale>
    </cfRule>
    <cfRule type="colorScale" priority="9778">
      <colorScale>
        <cfvo type="min"/>
        <cfvo type="max"/>
        <color theme="5" tint="0.59999389629810485"/>
        <color rgb="FFC00000"/>
      </colorScale>
    </cfRule>
    <cfRule type="colorScale" priority="9779">
      <colorScale>
        <cfvo type="min"/>
        <cfvo type="max"/>
        <color theme="5" tint="0.39997558519241921"/>
        <color rgb="FFFF0000"/>
      </colorScale>
    </cfRule>
    <cfRule type="colorScale" priority="9792">
      <colorScale>
        <cfvo type="min"/>
        <cfvo type="max"/>
        <color theme="5" tint="0.59999389629810485"/>
        <color rgb="FFC00000"/>
      </colorScale>
    </cfRule>
    <cfRule type="colorScale" priority="9862">
      <colorScale>
        <cfvo type="min"/>
        <cfvo type="max"/>
        <color theme="5" tint="0.59999389629810485"/>
        <color rgb="FFC00000"/>
      </colorScale>
    </cfRule>
    <cfRule type="colorScale" priority="9863">
      <colorScale>
        <cfvo type="min"/>
        <cfvo type="max"/>
        <color theme="5" tint="0.39997558519241921"/>
        <color rgb="FFFF0000"/>
      </colorScale>
    </cfRule>
    <cfRule type="colorScale" priority="10121">
      <colorScale>
        <cfvo type="min"/>
        <cfvo type="max"/>
        <color theme="5" tint="0.59999389629810485"/>
        <color rgb="FFC00000"/>
      </colorScale>
    </cfRule>
    <cfRule type="colorScale" priority="9793">
      <colorScale>
        <cfvo type="min"/>
        <cfvo type="max"/>
        <color theme="5" tint="0.39997558519241921"/>
        <color rgb="FFFF0000"/>
      </colorScale>
    </cfRule>
    <cfRule type="colorScale" priority="9813">
      <colorScale>
        <cfvo type="min"/>
        <cfvo type="max"/>
        <color theme="5" tint="0.59999389629810485"/>
        <color rgb="FFC00000"/>
      </colorScale>
    </cfRule>
    <cfRule type="colorScale" priority="9814">
      <colorScale>
        <cfvo type="min"/>
        <cfvo type="max"/>
        <color theme="5" tint="0.39997558519241921"/>
        <color rgb="FFFF0000"/>
      </colorScale>
    </cfRule>
    <cfRule type="colorScale" priority="10205">
      <colorScale>
        <cfvo type="min"/>
        <cfvo type="max"/>
        <color theme="5" tint="0.59999389629810485"/>
        <color rgb="FFC00000"/>
      </colorScale>
    </cfRule>
    <cfRule type="colorScale" priority="9974">
      <colorScale>
        <cfvo type="min"/>
        <cfvo type="max"/>
        <color theme="5" tint="0.59999389629810485"/>
        <color rgb="FFC00000"/>
      </colorScale>
    </cfRule>
    <cfRule type="colorScale" priority="9877">
      <colorScale>
        <cfvo type="min"/>
        <cfvo type="max"/>
        <color theme="5" tint="0.39997558519241921"/>
        <color rgb="FFFF0000"/>
      </colorScale>
    </cfRule>
    <cfRule type="colorScale" priority="10206">
      <colorScale>
        <cfvo type="min"/>
        <cfvo type="max"/>
        <color theme="5" tint="0.39997558519241921"/>
        <color rgb="FFFF0000"/>
      </colorScale>
    </cfRule>
    <cfRule type="colorScale" priority="10122">
      <colorScale>
        <cfvo type="min"/>
        <cfvo type="max"/>
        <color theme="5" tint="0.39997558519241921"/>
        <color rgb="FFFF0000"/>
      </colorScale>
    </cfRule>
    <cfRule type="colorScale" priority="9687">
      <colorScale>
        <cfvo type="min"/>
        <cfvo type="max"/>
        <color theme="5" tint="0.59999389629810485"/>
        <color rgb="FFC00000"/>
      </colorScale>
    </cfRule>
    <cfRule type="colorScale" priority="9891">
      <colorScale>
        <cfvo type="min"/>
        <cfvo type="max"/>
        <color theme="5" tint="0.39997558519241921"/>
        <color rgb="FFFF0000"/>
      </colorScale>
    </cfRule>
    <cfRule type="colorScale" priority="9890">
      <colorScale>
        <cfvo type="min"/>
        <cfvo type="max"/>
        <color theme="5" tint="0.59999389629810485"/>
        <color rgb="FFC00000"/>
      </colorScale>
    </cfRule>
    <cfRule type="colorScale" priority="9645">
      <colorScale>
        <cfvo type="min"/>
        <cfvo type="max"/>
        <color theme="5" tint="0.59999389629810485"/>
        <color rgb="FFC00000"/>
      </colorScale>
    </cfRule>
  </conditionalFormatting>
  <conditionalFormatting sqref="S84">
    <cfRule type="colorScale" priority="9610">
      <colorScale>
        <cfvo type="min"/>
        <cfvo type="max"/>
        <color theme="5" tint="0.59999389629810485"/>
        <color rgb="FFC00000"/>
      </colorScale>
    </cfRule>
    <cfRule type="colorScale" priority="9723">
      <colorScale>
        <cfvo type="min"/>
        <cfvo type="max"/>
        <color theme="5" tint="0.39997558519241921"/>
        <color rgb="FFFF0000"/>
      </colorScale>
    </cfRule>
    <cfRule type="colorScale" priority="9631">
      <colorScale>
        <cfvo type="min"/>
        <cfvo type="max"/>
        <color theme="5" tint="0.59999389629810485"/>
        <color rgb="FFC00000"/>
      </colorScale>
    </cfRule>
    <cfRule type="colorScale" priority="9904">
      <colorScale>
        <cfvo type="min"/>
        <cfvo type="max"/>
        <color theme="5" tint="0.59999389629810485"/>
        <color rgb="FFC00000"/>
      </colorScale>
    </cfRule>
    <cfRule type="colorScale" priority="9905">
      <colorScale>
        <cfvo type="min"/>
        <cfvo type="max"/>
        <color theme="5" tint="0.39997558519241921"/>
        <color rgb="FFFF0000"/>
      </colorScale>
    </cfRule>
    <cfRule type="colorScale" priority="9722">
      <colorScale>
        <cfvo type="min"/>
        <cfvo type="max"/>
        <color theme="5" tint="0.59999389629810485"/>
        <color rgb="FFC00000"/>
      </colorScale>
    </cfRule>
    <cfRule type="colorScale" priority="9911">
      <colorScale>
        <cfvo type="min"/>
        <cfvo type="max"/>
        <color theme="5" tint="0.59999389629810485"/>
        <color rgb="FFC00000"/>
      </colorScale>
    </cfRule>
    <cfRule type="colorScale" priority="9716">
      <colorScale>
        <cfvo type="min"/>
        <cfvo type="max"/>
        <color theme="5" tint="0.39997558519241921"/>
        <color rgb="FFFF0000"/>
      </colorScale>
    </cfRule>
    <cfRule type="colorScale" priority="9715">
      <colorScale>
        <cfvo type="min"/>
        <cfvo type="max"/>
        <color theme="5" tint="0.59999389629810485"/>
        <color rgb="FFC00000"/>
      </colorScale>
    </cfRule>
    <cfRule type="colorScale" priority="9709">
      <colorScale>
        <cfvo type="min"/>
        <cfvo type="max"/>
        <color theme="5" tint="0.39997558519241921"/>
        <color rgb="FFFF0000"/>
      </colorScale>
    </cfRule>
    <cfRule type="colorScale" priority="9912">
      <colorScale>
        <cfvo type="min"/>
        <cfvo type="max"/>
        <color theme="5" tint="0.39997558519241921"/>
        <color rgb="FFFF0000"/>
      </colorScale>
    </cfRule>
    <cfRule type="colorScale" priority="9708">
      <colorScale>
        <cfvo type="min"/>
        <cfvo type="max"/>
        <color theme="5" tint="0.59999389629810485"/>
        <color rgb="FFC00000"/>
      </colorScale>
    </cfRule>
    <cfRule type="colorScale" priority="9701">
      <colorScale>
        <cfvo type="min"/>
        <cfvo type="max"/>
        <color theme="5" tint="0.59999389629810485"/>
        <color rgb="FFC00000"/>
      </colorScale>
    </cfRule>
    <cfRule type="colorScale" priority="9918">
      <colorScale>
        <cfvo type="min"/>
        <cfvo type="max"/>
        <color theme="5" tint="0.59999389629810485"/>
        <color rgb="FFC00000"/>
      </colorScale>
    </cfRule>
    <cfRule type="colorScale" priority="9919">
      <colorScale>
        <cfvo type="min"/>
        <cfvo type="max"/>
        <color theme="5" tint="0.39997558519241921"/>
        <color rgb="FFFF0000"/>
      </colorScale>
    </cfRule>
    <cfRule type="colorScale" priority="9925">
      <colorScale>
        <cfvo type="min"/>
        <cfvo type="max"/>
        <color theme="5" tint="0.59999389629810485"/>
        <color rgb="FFC00000"/>
      </colorScale>
    </cfRule>
    <cfRule type="colorScale" priority="10073">
      <colorScale>
        <cfvo type="min"/>
        <cfvo type="max"/>
        <color theme="5" tint="0.39997558519241921"/>
        <color rgb="FFFF0000"/>
      </colorScale>
    </cfRule>
    <cfRule type="colorScale" priority="9681">
      <colorScale>
        <cfvo type="min"/>
        <cfvo type="max"/>
        <color theme="5" tint="0.39997558519241921"/>
        <color rgb="FFFF0000"/>
      </colorScale>
    </cfRule>
    <cfRule type="colorScale" priority="9926">
      <colorScale>
        <cfvo type="min"/>
        <cfvo type="max"/>
        <color theme="5" tint="0.39997558519241921"/>
        <color rgb="FFFF0000"/>
      </colorScale>
    </cfRule>
    <cfRule type="colorScale" priority="10115">
      <colorScale>
        <cfvo type="min"/>
        <cfvo type="max"/>
        <color theme="5" tint="0.39997558519241921"/>
        <color rgb="FFFF0000"/>
      </colorScale>
    </cfRule>
    <cfRule type="colorScale" priority="9680">
      <colorScale>
        <cfvo type="min"/>
        <cfvo type="max"/>
        <color theme="5" tint="0.59999389629810485"/>
        <color rgb="FFC00000"/>
      </colorScale>
    </cfRule>
    <cfRule type="colorScale" priority="9639">
      <colorScale>
        <cfvo type="min"/>
        <cfvo type="max"/>
        <color theme="5" tint="0.39997558519241921"/>
        <color rgb="FFFF0000"/>
      </colorScale>
    </cfRule>
    <cfRule type="colorScale" priority="10072">
      <colorScale>
        <cfvo type="min"/>
        <cfvo type="max"/>
        <color theme="5" tint="0.59999389629810485"/>
        <color rgb="FFC00000"/>
      </colorScale>
    </cfRule>
    <cfRule type="colorScale" priority="10114">
      <colorScale>
        <cfvo type="min"/>
        <cfvo type="max"/>
        <color theme="5" tint="0.59999389629810485"/>
        <color rgb="FFC00000"/>
      </colorScale>
    </cfRule>
    <cfRule type="colorScale" priority="9674">
      <colorScale>
        <cfvo type="min"/>
        <cfvo type="max"/>
        <color theme="5" tint="0.39997558519241921"/>
        <color rgb="FFFF0000"/>
      </colorScale>
    </cfRule>
    <cfRule type="colorScale" priority="9968">
      <colorScale>
        <cfvo type="min"/>
        <cfvo type="max"/>
        <color theme="5" tint="0.39997558519241921"/>
        <color rgb="FFFF0000"/>
      </colorScale>
    </cfRule>
    <cfRule type="colorScale" priority="9673">
      <colorScale>
        <cfvo type="min"/>
        <cfvo type="max"/>
        <color theme="5" tint="0.59999389629810485"/>
        <color rgb="FFC00000"/>
      </colorScale>
    </cfRule>
    <cfRule type="colorScale" priority="9653">
      <colorScale>
        <cfvo type="min"/>
        <cfvo type="max"/>
        <color theme="5" tint="0.39997558519241921"/>
        <color rgb="FFFF0000"/>
      </colorScale>
    </cfRule>
    <cfRule type="colorScale" priority="9611">
      <colorScale>
        <cfvo type="min"/>
        <cfvo type="max"/>
        <color theme="5" tint="0.39997558519241921"/>
        <color rgb="FFFF0000"/>
      </colorScale>
    </cfRule>
    <cfRule type="colorScale" priority="9652">
      <colorScale>
        <cfvo type="min"/>
        <cfvo type="max"/>
        <color theme="5" tint="0.59999389629810485"/>
        <color rgb="FFC00000"/>
      </colorScale>
    </cfRule>
    <cfRule type="colorScale" priority="9939">
      <colorScale>
        <cfvo type="min"/>
        <cfvo type="max"/>
        <color theme="5" tint="0.59999389629810485"/>
        <color rgb="FFC00000"/>
      </colorScale>
    </cfRule>
    <cfRule type="colorScale" priority="9638">
      <colorScale>
        <cfvo type="min"/>
        <cfvo type="max"/>
        <color theme="5" tint="0.59999389629810485"/>
        <color rgb="FFC00000"/>
      </colorScale>
    </cfRule>
    <cfRule type="colorScale" priority="9940">
      <colorScale>
        <cfvo type="min"/>
        <cfvo type="max"/>
        <color theme="5" tint="0.39997558519241921"/>
        <color rgb="FFFF0000"/>
      </colorScale>
    </cfRule>
    <cfRule type="colorScale" priority="10003">
      <colorScale>
        <cfvo type="min"/>
        <cfvo type="max"/>
        <color theme="5" tint="0.39997558519241921"/>
        <color rgb="FFFF0000"/>
      </colorScale>
    </cfRule>
    <cfRule type="colorScale" priority="10002">
      <colorScale>
        <cfvo type="min"/>
        <cfvo type="max"/>
        <color theme="5" tint="0.59999389629810485"/>
        <color rgb="FFC00000"/>
      </colorScale>
    </cfRule>
    <cfRule type="colorScale" priority="9576">
      <colorScale>
        <cfvo type="min"/>
        <cfvo type="max"/>
        <color theme="5" tint="0.39997558519241921"/>
        <color rgb="FFFF0000"/>
      </colorScale>
    </cfRule>
    <cfRule type="colorScale" priority="9575">
      <colorScale>
        <cfvo type="min"/>
        <cfvo type="max"/>
        <color theme="5" tint="0.59999389629810485"/>
        <color rgb="FFC00000"/>
      </colorScale>
    </cfRule>
    <cfRule type="colorScale" priority="9946">
      <colorScale>
        <cfvo type="min"/>
        <cfvo type="max"/>
        <color theme="5" tint="0.59999389629810485"/>
        <color rgb="FFC00000"/>
      </colorScale>
    </cfRule>
    <cfRule type="colorScale" priority="9884">
      <colorScale>
        <cfvo type="min"/>
        <cfvo type="max"/>
        <color theme="5" tint="0.39997558519241921"/>
        <color rgb="FFFF0000"/>
      </colorScale>
    </cfRule>
    <cfRule type="colorScale" priority="9947">
      <colorScale>
        <cfvo type="min"/>
        <cfvo type="max"/>
        <color theme="5" tint="0.39997558519241921"/>
        <color rgb="FFFF0000"/>
      </colorScale>
    </cfRule>
    <cfRule type="colorScale" priority="9883">
      <colorScale>
        <cfvo type="min"/>
        <cfvo type="max"/>
        <color theme="5" tint="0.59999389629810485"/>
        <color rgb="FFC00000"/>
      </colorScale>
    </cfRule>
    <cfRule type="colorScale" priority="10045">
      <colorScale>
        <cfvo type="min"/>
        <cfvo type="max"/>
        <color theme="5" tint="0.39997558519241921"/>
        <color rgb="FFFF0000"/>
      </colorScale>
    </cfRule>
    <cfRule type="colorScale" priority="10044">
      <colorScale>
        <cfvo type="min"/>
        <cfvo type="max"/>
        <color theme="5" tint="0.59999389629810485"/>
        <color rgb="FFC00000"/>
      </colorScale>
    </cfRule>
    <cfRule type="colorScale" priority="9632">
      <colorScale>
        <cfvo type="min"/>
        <cfvo type="max"/>
        <color theme="5" tint="0.39997558519241921"/>
        <color rgb="FFFF0000"/>
      </colorScale>
    </cfRule>
    <cfRule type="colorScale" priority="9870">
      <colorScale>
        <cfvo type="min"/>
        <cfvo type="max"/>
        <color theme="5" tint="0.39997558519241921"/>
        <color rgb="FFFF0000"/>
      </colorScale>
    </cfRule>
    <cfRule type="colorScale" priority="9869">
      <colorScale>
        <cfvo type="min"/>
        <cfvo type="max"/>
        <color theme="5" tint="0.59999389629810485"/>
        <color rgb="FFC00000"/>
      </colorScale>
    </cfRule>
    <cfRule type="colorScale" priority="9856">
      <colorScale>
        <cfvo type="min"/>
        <cfvo type="max"/>
        <color theme="5" tint="0.39997558519241921"/>
        <color rgb="FFFF0000"/>
      </colorScale>
    </cfRule>
    <cfRule type="colorScale" priority="9855">
      <colorScale>
        <cfvo type="min"/>
        <cfvo type="max"/>
        <color theme="5" tint="0.59999389629810485"/>
        <color rgb="FFC00000"/>
      </colorScale>
    </cfRule>
    <cfRule type="colorScale" priority="9849">
      <colorScale>
        <cfvo type="min"/>
        <cfvo type="max"/>
        <color theme="5" tint="0.39997558519241921"/>
        <color rgb="FFFF0000"/>
      </colorScale>
    </cfRule>
    <cfRule type="colorScale" priority="10276">
      <colorScale>
        <cfvo type="min"/>
        <cfvo type="max"/>
        <color theme="5" tint="0.39997558519241921"/>
        <color rgb="FFFF0000"/>
      </colorScale>
    </cfRule>
    <cfRule type="colorScale" priority="10275">
      <colorScale>
        <cfvo type="min"/>
        <cfvo type="max"/>
        <color theme="5" tint="0.59999389629810485"/>
        <color rgb="FFC00000"/>
      </colorScale>
    </cfRule>
    <cfRule type="colorScale" priority="9848">
      <colorScale>
        <cfvo type="min"/>
        <cfvo type="max"/>
        <color theme="5" tint="0.59999389629810485"/>
        <color rgb="FFC00000"/>
      </colorScale>
    </cfRule>
    <cfRule type="colorScale" priority="9835">
      <colorScale>
        <cfvo type="min"/>
        <cfvo type="max"/>
        <color theme="5" tint="0.39997558519241921"/>
        <color rgb="FFFF0000"/>
      </colorScale>
    </cfRule>
    <cfRule type="colorScale" priority="9834">
      <colorScale>
        <cfvo type="min"/>
        <cfvo type="max"/>
        <color theme="5" tint="0.59999389629810485"/>
        <color rgb="FFC00000"/>
      </colorScale>
    </cfRule>
    <cfRule type="colorScale" priority="10199">
      <colorScale>
        <cfvo type="min"/>
        <cfvo type="max"/>
        <color theme="5" tint="0.39997558519241921"/>
        <color rgb="FFFF0000"/>
      </colorScale>
    </cfRule>
    <cfRule type="colorScale" priority="10198">
      <colorScale>
        <cfvo type="min"/>
        <cfvo type="max"/>
        <color theme="5" tint="0.59999389629810485"/>
        <color rgb="FFC00000"/>
      </colorScale>
    </cfRule>
    <cfRule type="colorScale" priority="9807">
      <colorScale>
        <cfvo type="min"/>
        <cfvo type="max"/>
        <color theme="5" tint="0.39997558519241921"/>
        <color rgb="FFFF0000"/>
      </colorScale>
    </cfRule>
    <cfRule type="colorScale" priority="9806">
      <colorScale>
        <cfvo type="min"/>
        <cfvo type="max"/>
        <color theme="5" tint="0.59999389629810485"/>
        <color rgb="FFC00000"/>
      </colorScale>
    </cfRule>
    <cfRule type="colorScale" priority="9800">
      <colorScale>
        <cfvo type="min"/>
        <cfvo type="max"/>
        <color theme="5" tint="0.39997558519241921"/>
        <color rgb="FFFF0000"/>
      </colorScale>
    </cfRule>
    <cfRule type="colorScale" priority="9799">
      <colorScale>
        <cfvo type="min"/>
        <cfvo type="max"/>
        <color theme="5" tint="0.59999389629810485"/>
        <color rgb="FFC00000"/>
      </colorScale>
    </cfRule>
    <cfRule type="colorScale" priority="9702">
      <colorScale>
        <cfvo type="min"/>
        <cfvo type="max"/>
        <color theme="5" tint="0.39997558519241921"/>
        <color rgb="FFFF0000"/>
      </colorScale>
    </cfRule>
    <cfRule type="colorScale" priority="9786">
      <colorScale>
        <cfvo type="min"/>
        <cfvo type="max"/>
        <color theme="5" tint="0.39997558519241921"/>
        <color rgb="FFFF0000"/>
      </colorScale>
    </cfRule>
    <cfRule type="colorScale" priority="9785">
      <colorScale>
        <cfvo type="min"/>
        <cfvo type="max"/>
        <color theme="5" tint="0.59999389629810485"/>
        <color rgb="FFC00000"/>
      </colorScale>
    </cfRule>
    <cfRule type="colorScale" priority="9967">
      <colorScale>
        <cfvo type="min"/>
        <cfvo type="max"/>
        <color theme="5" tint="0.59999389629810485"/>
        <color rgb="FFC00000"/>
      </colorScale>
    </cfRule>
    <cfRule type="colorScale" priority="9772">
      <colorScale>
        <cfvo type="min"/>
        <cfvo type="max"/>
        <color theme="5" tint="0.39997558519241921"/>
        <color rgb="FFFF0000"/>
      </colorScale>
    </cfRule>
    <cfRule type="colorScale" priority="9771">
      <colorScale>
        <cfvo type="min"/>
        <cfvo type="max"/>
        <color theme="5" tint="0.59999389629810485"/>
        <color rgb="FFC00000"/>
      </colorScale>
    </cfRule>
    <cfRule type="colorScale" priority="9765">
      <colorScale>
        <cfvo type="min"/>
        <cfvo type="max"/>
        <color theme="5" tint="0.39997558519241921"/>
        <color rgb="FFFF0000"/>
      </colorScale>
    </cfRule>
    <cfRule type="colorScale" priority="9764">
      <colorScale>
        <cfvo type="min"/>
        <cfvo type="max"/>
        <color theme="5" tint="0.59999389629810485"/>
        <color rgb="FFC00000"/>
      </colorScale>
    </cfRule>
    <cfRule type="colorScale" priority="9751">
      <colorScale>
        <cfvo type="min"/>
        <cfvo type="max"/>
        <color theme="5" tint="0.39997558519241921"/>
        <color rgb="FFFF0000"/>
      </colorScale>
    </cfRule>
    <cfRule type="colorScale" priority="9750">
      <colorScale>
        <cfvo type="min"/>
        <cfvo type="max"/>
        <color theme="5" tint="0.59999389629810485"/>
        <color rgb="FFC00000"/>
      </colorScale>
    </cfRule>
  </conditionalFormatting>
  <conditionalFormatting sqref="S85">
    <cfRule type="colorScale" priority="10255">
      <colorScale>
        <cfvo type="min"/>
        <cfvo type="max"/>
        <color theme="5" tint="0.39997558519241921"/>
        <color rgb="FFFF0000"/>
      </colorScale>
    </cfRule>
    <cfRule type="colorScale" priority="10332">
      <colorScale>
        <cfvo type="min"/>
        <cfvo type="max"/>
        <color theme="5" tint="0.39997558519241921"/>
        <color rgb="FFFF0000"/>
      </colorScale>
    </cfRule>
    <cfRule type="colorScale" priority="10170">
      <colorScale>
        <cfvo type="min"/>
        <cfvo type="max"/>
        <color theme="5" tint="0.59999389629810485"/>
        <color rgb="FFC00000"/>
      </colorScale>
    </cfRule>
    <cfRule type="colorScale" priority="10192">
      <colorScale>
        <cfvo type="min"/>
        <cfvo type="max"/>
        <color theme="5" tint="0.39997558519241921"/>
        <color rgb="FFFF0000"/>
      </colorScale>
    </cfRule>
    <cfRule type="colorScale" priority="9960">
      <colorScale>
        <cfvo type="min"/>
        <cfvo type="max"/>
        <color theme="5" tint="0.59999389629810485"/>
        <color rgb="FFC00000"/>
      </colorScale>
    </cfRule>
    <cfRule type="colorScale" priority="10037">
      <colorScale>
        <cfvo type="min"/>
        <cfvo type="max"/>
        <color theme="5" tint="0.59999389629810485"/>
        <color rgb="FFC00000"/>
      </colorScale>
    </cfRule>
    <cfRule type="colorScale" priority="9961">
      <colorScale>
        <cfvo type="min"/>
        <cfvo type="max"/>
        <color theme="5" tint="0.39997558519241921"/>
        <color rgb="FFFF0000"/>
      </colorScale>
    </cfRule>
    <cfRule type="colorScale" priority="10156">
      <colorScale>
        <cfvo type="min"/>
        <cfvo type="max"/>
        <color theme="5" tint="0.59999389629810485"/>
        <color rgb="FFC00000"/>
      </colorScale>
    </cfRule>
    <cfRule type="colorScale" priority="10107">
      <colorScale>
        <cfvo type="min"/>
        <cfvo type="max"/>
        <color theme="5" tint="0.59999389629810485"/>
        <color rgb="FFC00000"/>
      </colorScale>
    </cfRule>
    <cfRule type="colorScale" priority="10108">
      <colorScale>
        <cfvo type="min"/>
        <cfvo type="max"/>
        <color theme="5" tint="0.39997558519241921"/>
        <color rgb="FFFF0000"/>
      </colorScale>
    </cfRule>
    <cfRule type="colorScale" priority="10269">
      <colorScale>
        <cfvo type="min"/>
        <cfvo type="max"/>
        <color theme="5" tint="0.39997558519241921"/>
        <color rgb="FFFF0000"/>
      </colorScale>
    </cfRule>
    <cfRule type="colorScale" priority="10066">
      <colorScale>
        <cfvo type="min"/>
        <cfvo type="max"/>
        <color theme="5" tint="0.39997558519241921"/>
        <color rgb="FFFF0000"/>
      </colorScale>
    </cfRule>
    <cfRule type="colorScale" priority="10065">
      <colorScale>
        <cfvo type="min"/>
        <cfvo type="max"/>
        <color theme="5" tint="0.59999389629810485"/>
        <color rgb="FFC00000"/>
      </colorScale>
    </cfRule>
    <cfRule type="colorScale" priority="10135">
      <colorScale>
        <cfvo type="min"/>
        <cfvo type="max"/>
        <color theme="5" tint="0.59999389629810485"/>
        <color rgb="FFC00000"/>
      </colorScale>
    </cfRule>
    <cfRule type="colorScale" priority="9996">
      <colorScale>
        <cfvo type="min"/>
        <cfvo type="max"/>
        <color theme="5" tint="0.39997558519241921"/>
        <color rgb="FFFF0000"/>
      </colorScale>
    </cfRule>
    <cfRule type="colorScale" priority="9995">
      <colorScale>
        <cfvo type="min"/>
        <cfvo type="max"/>
        <color theme="5" tint="0.59999389629810485"/>
        <color rgb="FFC00000"/>
      </colorScale>
    </cfRule>
    <cfRule type="colorScale" priority="10157">
      <colorScale>
        <cfvo type="min"/>
        <cfvo type="max"/>
        <color theme="5" tint="0.39997558519241921"/>
        <color rgb="FFFF0000"/>
      </colorScale>
    </cfRule>
    <cfRule type="colorScale" priority="10136">
      <colorScale>
        <cfvo type="min"/>
        <cfvo type="max"/>
        <color theme="5" tint="0.39997558519241921"/>
        <color rgb="FFFF0000"/>
      </colorScale>
    </cfRule>
    <cfRule type="colorScale" priority="10220">
      <colorScale>
        <cfvo type="min"/>
        <cfvo type="max"/>
        <color theme="5" tint="0.39997558519241921"/>
        <color rgb="FFFF0000"/>
      </colorScale>
    </cfRule>
    <cfRule type="colorScale" priority="10219">
      <colorScale>
        <cfvo type="min"/>
        <cfvo type="max"/>
        <color theme="5" tint="0.59999389629810485"/>
        <color rgb="FFC00000"/>
      </colorScale>
    </cfRule>
    <cfRule type="colorScale" priority="10241">
      <colorScale>
        <cfvo type="min"/>
        <cfvo type="max"/>
        <color theme="5" tint="0.39997558519241921"/>
        <color rgb="FFFF0000"/>
      </colorScale>
    </cfRule>
    <cfRule type="colorScale" priority="10240">
      <colorScale>
        <cfvo type="min"/>
        <cfvo type="max"/>
        <color theme="5" tint="0.59999389629810485"/>
        <color rgb="FFC00000"/>
      </colorScale>
    </cfRule>
    <cfRule type="colorScale" priority="10191">
      <colorScale>
        <cfvo type="min"/>
        <cfvo type="max"/>
        <color theme="5" tint="0.59999389629810485"/>
        <color rgb="FFC00000"/>
      </colorScale>
    </cfRule>
    <cfRule type="colorScale" priority="10331">
      <colorScale>
        <cfvo type="min"/>
        <cfvo type="max"/>
        <color theme="5" tint="0.59999389629810485"/>
        <color rgb="FFC00000"/>
      </colorScale>
    </cfRule>
    <cfRule type="colorScale" priority="10268">
      <colorScale>
        <cfvo type="min"/>
        <cfvo type="max"/>
        <color theme="5" tint="0.59999389629810485"/>
        <color rgb="FFC00000"/>
      </colorScale>
    </cfRule>
    <cfRule type="colorScale" priority="10024">
      <colorScale>
        <cfvo type="min"/>
        <cfvo type="max"/>
        <color theme="5" tint="0.39997558519241921"/>
        <color rgb="FFFF0000"/>
      </colorScale>
    </cfRule>
    <cfRule type="colorScale" priority="10023">
      <colorScale>
        <cfvo type="min"/>
        <cfvo type="max"/>
        <color theme="5" tint="0.59999389629810485"/>
        <color rgb="FFC00000"/>
      </colorScale>
    </cfRule>
    <cfRule type="colorScale" priority="10038">
      <colorScale>
        <cfvo type="min"/>
        <cfvo type="max"/>
        <color theme="5" tint="0.39997558519241921"/>
        <color rgb="FFFF0000"/>
      </colorScale>
    </cfRule>
    <cfRule type="colorScale" priority="10171">
      <colorScale>
        <cfvo type="min"/>
        <cfvo type="max"/>
        <color theme="5" tint="0.39997558519241921"/>
        <color rgb="FFFF0000"/>
      </colorScale>
    </cfRule>
    <cfRule type="colorScale" priority="10254">
      <colorScale>
        <cfvo type="min"/>
        <cfvo type="max"/>
        <color theme="5" tint="0.59999389629810485"/>
        <color rgb="FFC00000"/>
      </colorScale>
    </cfRule>
  </conditionalFormatting>
  <conditionalFormatting sqref="S86">
    <cfRule type="colorScale" priority="10086">
      <colorScale>
        <cfvo type="min"/>
        <cfvo type="max"/>
        <color theme="5" tint="0.59999389629810485"/>
        <color rgb="FFC00000"/>
      </colorScale>
    </cfRule>
    <cfRule type="colorScale" priority="10080">
      <colorScale>
        <cfvo type="min"/>
        <cfvo type="max"/>
        <color theme="5" tint="0.39997558519241921"/>
        <color rgb="FFFF0000"/>
      </colorScale>
    </cfRule>
    <cfRule type="colorScale" priority="10226">
      <colorScale>
        <cfvo type="min"/>
        <cfvo type="max"/>
        <color theme="5" tint="0.59999389629810485"/>
        <color rgb="FFC00000"/>
      </colorScale>
    </cfRule>
    <cfRule type="colorScale" priority="10213">
      <colorScale>
        <cfvo type="min"/>
        <cfvo type="max"/>
        <color theme="5" tint="0.39997558519241921"/>
        <color rgb="FFFF0000"/>
      </colorScale>
    </cfRule>
    <cfRule type="colorScale" priority="10079">
      <colorScale>
        <cfvo type="min"/>
        <cfvo type="max"/>
        <color theme="5" tint="0.59999389629810485"/>
        <color rgb="FFC00000"/>
      </colorScale>
    </cfRule>
    <cfRule type="colorScale" priority="10212">
      <colorScale>
        <cfvo type="min"/>
        <cfvo type="max"/>
        <color theme="5" tint="0.59999389629810485"/>
        <color rgb="FFC00000"/>
      </colorScale>
    </cfRule>
    <cfRule type="colorScale" priority="10030">
      <colorScale>
        <cfvo type="min"/>
        <cfvo type="max"/>
        <color theme="5" tint="0.59999389629810485"/>
        <color rgb="FFC00000"/>
      </colorScale>
    </cfRule>
    <cfRule type="colorScale" priority="10185">
      <colorScale>
        <cfvo type="min"/>
        <cfvo type="max"/>
        <color theme="5" tint="0.39997558519241921"/>
        <color rgb="FFFF0000"/>
      </colorScale>
    </cfRule>
    <cfRule type="colorScale" priority="10184">
      <colorScale>
        <cfvo type="min"/>
        <cfvo type="max"/>
        <color theme="5" tint="0.59999389629810485"/>
        <color rgb="FFC00000"/>
      </colorScale>
    </cfRule>
    <cfRule type="colorScale" priority="10178">
      <colorScale>
        <cfvo type="min"/>
        <cfvo type="max"/>
        <color theme="5" tint="0.39997558519241921"/>
        <color rgb="FFFF0000"/>
      </colorScale>
    </cfRule>
    <cfRule type="colorScale" priority="10177">
      <colorScale>
        <cfvo type="min"/>
        <cfvo type="max"/>
        <color theme="5" tint="0.59999389629810485"/>
        <color rgb="FFC00000"/>
      </colorScale>
    </cfRule>
    <cfRule type="colorScale" priority="10059">
      <colorScale>
        <cfvo type="min"/>
        <cfvo type="max"/>
        <color theme="5" tint="0.39997558519241921"/>
        <color rgb="FFFF0000"/>
      </colorScale>
    </cfRule>
    <cfRule type="colorScale" priority="10297">
      <colorScale>
        <cfvo type="min"/>
        <cfvo type="max"/>
        <color theme="5" tint="0.39997558519241921"/>
        <color rgb="FFFF0000"/>
      </colorScale>
    </cfRule>
    <cfRule type="colorScale" priority="9988">
      <colorScale>
        <cfvo type="min"/>
        <cfvo type="max"/>
        <color theme="5" tint="0.59999389629810485"/>
        <color rgb="FFC00000"/>
      </colorScale>
    </cfRule>
    <cfRule type="colorScale" priority="10058">
      <colorScale>
        <cfvo type="min"/>
        <cfvo type="max"/>
        <color theme="5" tint="0.59999389629810485"/>
        <color rgb="FFC00000"/>
      </colorScale>
    </cfRule>
    <cfRule type="colorScale" priority="10052">
      <colorScale>
        <cfvo type="min"/>
        <cfvo type="max"/>
        <color theme="5" tint="0.39997558519241921"/>
        <color rgb="FFFF0000"/>
      </colorScale>
    </cfRule>
    <cfRule type="colorScale" priority="10051">
      <colorScale>
        <cfvo type="min"/>
        <cfvo type="max"/>
        <color theme="5" tint="0.59999389629810485"/>
        <color rgb="FFC00000"/>
      </colorScale>
    </cfRule>
    <cfRule type="colorScale" priority="10164">
      <colorScale>
        <cfvo type="min"/>
        <cfvo type="max"/>
        <color theme="5" tint="0.39997558519241921"/>
        <color rgb="FFFF0000"/>
      </colorScale>
    </cfRule>
    <cfRule type="colorScale" priority="10290">
      <colorScale>
        <cfvo type="min"/>
        <cfvo type="max"/>
        <color theme="5" tint="0.39997558519241921"/>
        <color rgb="FFFF0000"/>
      </colorScale>
    </cfRule>
    <cfRule type="colorScale" priority="10289">
      <colorScale>
        <cfvo type="min"/>
        <cfvo type="max"/>
        <color theme="5" tint="0.59999389629810485"/>
        <color rgb="FFC00000"/>
      </colorScale>
    </cfRule>
    <cfRule type="colorScale" priority="9953">
      <colorScale>
        <cfvo type="min"/>
        <cfvo type="max"/>
        <color theme="5" tint="0.59999389629810485"/>
        <color rgb="FFC00000"/>
      </colorScale>
    </cfRule>
    <cfRule type="colorScale" priority="10563">
      <colorScale>
        <cfvo type="min"/>
        <cfvo type="max"/>
        <color theme="5" tint="0.39997558519241921"/>
        <color rgb="FFFF0000"/>
      </colorScale>
    </cfRule>
    <cfRule type="colorScale" priority="10562">
      <colorScale>
        <cfvo type="min"/>
        <cfvo type="max"/>
        <color theme="5" tint="0.59999389629810485"/>
        <color rgb="FFC00000"/>
      </colorScale>
    </cfRule>
    <cfRule type="colorScale" priority="10163">
      <colorScale>
        <cfvo type="min"/>
        <cfvo type="max"/>
        <color theme="5" tint="0.59999389629810485"/>
        <color rgb="FFC00000"/>
      </colorScale>
    </cfRule>
    <cfRule type="colorScale" priority="9954">
      <colorScale>
        <cfvo type="min"/>
        <cfvo type="max"/>
        <color theme="5" tint="0.39997558519241921"/>
        <color rgb="FFFF0000"/>
      </colorScale>
    </cfRule>
    <cfRule type="colorScale" priority="10150">
      <colorScale>
        <cfvo type="min"/>
        <cfvo type="max"/>
        <color theme="5" tint="0.39997558519241921"/>
        <color rgb="FFFF0000"/>
      </colorScale>
    </cfRule>
    <cfRule type="colorScale" priority="10283">
      <colorScale>
        <cfvo type="min"/>
        <cfvo type="max"/>
        <color theme="5" tint="0.39997558519241921"/>
        <color rgb="FFFF0000"/>
      </colorScale>
    </cfRule>
    <cfRule type="colorScale" priority="10149">
      <colorScale>
        <cfvo type="min"/>
        <cfvo type="max"/>
        <color theme="5" tint="0.59999389629810485"/>
        <color rgb="FFC00000"/>
      </colorScale>
    </cfRule>
    <cfRule type="colorScale" priority="10143">
      <colorScale>
        <cfvo type="min"/>
        <cfvo type="max"/>
        <color theme="5" tint="0.39997558519241921"/>
        <color rgb="FFFF0000"/>
      </colorScale>
    </cfRule>
    <cfRule type="colorScale" priority="10282">
      <colorScale>
        <cfvo type="min"/>
        <cfvo type="max"/>
        <color theme="5" tint="0.59999389629810485"/>
        <color rgb="FFC00000"/>
      </colorScale>
    </cfRule>
    <cfRule type="colorScale" priority="10472">
      <colorScale>
        <cfvo type="min"/>
        <cfvo type="max"/>
        <color theme="5" tint="0.39997558519241921"/>
        <color rgb="FFFF0000"/>
      </colorScale>
    </cfRule>
    <cfRule type="colorScale" priority="10142">
      <colorScale>
        <cfvo type="min"/>
        <cfvo type="max"/>
        <color theme="5" tint="0.59999389629810485"/>
        <color rgb="FFC00000"/>
      </colorScale>
    </cfRule>
    <cfRule type="colorScale" priority="10325">
      <colorScale>
        <cfvo type="min"/>
        <cfvo type="max"/>
        <color theme="5" tint="0.39997558519241921"/>
        <color rgb="FFFF0000"/>
      </colorScale>
    </cfRule>
    <cfRule type="colorScale" priority="10031">
      <colorScale>
        <cfvo type="min"/>
        <cfvo type="max"/>
        <color theme="5" tint="0.39997558519241921"/>
        <color rgb="FFFF0000"/>
      </colorScale>
    </cfRule>
    <cfRule type="colorScale" priority="10129">
      <colorScale>
        <cfvo type="min"/>
        <cfvo type="max"/>
        <color theme="5" tint="0.39997558519241921"/>
        <color rgb="FFFF0000"/>
      </colorScale>
    </cfRule>
    <cfRule type="colorScale" priority="10128">
      <colorScale>
        <cfvo type="min"/>
        <cfvo type="max"/>
        <color theme="5" tint="0.59999389629810485"/>
        <color rgb="FFC00000"/>
      </colorScale>
    </cfRule>
    <cfRule type="colorScale" priority="10296">
      <colorScale>
        <cfvo type="min"/>
        <cfvo type="max"/>
        <color theme="5" tint="0.59999389629810485"/>
        <color rgb="FFC00000"/>
      </colorScale>
    </cfRule>
    <cfRule type="colorScale" priority="10262">
      <colorScale>
        <cfvo type="min"/>
        <cfvo type="max"/>
        <color theme="5" tint="0.39997558519241921"/>
        <color rgb="FFFF0000"/>
      </colorScale>
    </cfRule>
    <cfRule type="colorScale" priority="10101">
      <colorScale>
        <cfvo type="min"/>
        <cfvo type="max"/>
        <color theme="5" tint="0.39997558519241921"/>
        <color rgb="FFFF0000"/>
      </colorScale>
    </cfRule>
    <cfRule type="colorScale" priority="10100">
      <colorScale>
        <cfvo type="min"/>
        <cfvo type="max"/>
        <color theme="5" tint="0.59999389629810485"/>
        <color rgb="FFC00000"/>
      </colorScale>
    </cfRule>
    <cfRule type="colorScale" priority="10094">
      <colorScale>
        <cfvo type="min"/>
        <cfvo type="max"/>
        <color theme="5" tint="0.39997558519241921"/>
        <color rgb="FFFF0000"/>
      </colorScale>
    </cfRule>
    <cfRule type="colorScale" priority="10093">
      <colorScale>
        <cfvo type="min"/>
        <cfvo type="max"/>
        <color theme="5" tint="0.59999389629810485"/>
        <color rgb="FFC00000"/>
      </colorScale>
    </cfRule>
    <cfRule type="colorScale" priority="10261">
      <colorScale>
        <cfvo type="min"/>
        <cfvo type="max"/>
        <color theme="5" tint="0.59999389629810485"/>
        <color rgb="FFC00000"/>
      </colorScale>
    </cfRule>
    <cfRule type="colorScale" priority="10087">
      <colorScale>
        <cfvo type="min"/>
        <cfvo type="max"/>
        <color theme="5" tint="0.39997558519241921"/>
        <color rgb="FFFF0000"/>
      </colorScale>
    </cfRule>
    <cfRule type="colorScale" priority="10009">
      <colorScale>
        <cfvo type="min"/>
        <cfvo type="max"/>
        <color theme="5" tint="0.59999389629810485"/>
        <color rgb="FFC00000"/>
      </colorScale>
    </cfRule>
    <cfRule type="colorScale" priority="10010">
      <colorScale>
        <cfvo type="min"/>
        <cfvo type="max"/>
        <color theme="5" tint="0.39997558519241921"/>
        <color rgb="FFFF0000"/>
      </colorScale>
    </cfRule>
    <cfRule type="colorScale" priority="9989">
      <colorScale>
        <cfvo type="min"/>
        <cfvo type="max"/>
        <color theme="5" tint="0.39997558519241921"/>
        <color rgb="FFFF0000"/>
      </colorScale>
    </cfRule>
    <cfRule type="colorScale" priority="10017">
      <colorScale>
        <cfvo type="min"/>
        <cfvo type="max"/>
        <color theme="5" tint="0.39997558519241921"/>
        <color rgb="FFFF0000"/>
      </colorScale>
    </cfRule>
    <cfRule type="colorScale" priority="10016">
      <colorScale>
        <cfvo type="min"/>
        <cfvo type="max"/>
        <color theme="5" tint="0.59999389629810485"/>
        <color rgb="FFC00000"/>
      </colorScale>
    </cfRule>
    <cfRule type="colorScale" priority="10471">
      <colorScale>
        <cfvo type="min"/>
        <cfvo type="max"/>
        <color theme="5" tint="0.59999389629810485"/>
        <color rgb="FFC00000"/>
      </colorScale>
    </cfRule>
    <cfRule type="colorScale" priority="10324">
      <colorScale>
        <cfvo type="min"/>
        <cfvo type="max"/>
        <color theme="5" tint="0.59999389629810485"/>
        <color rgb="FFC00000"/>
      </colorScale>
    </cfRule>
    <cfRule type="colorScale" priority="10248">
      <colorScale>
        <cfvo type="min"/>
        <cfvo type="max"/>
        <color theme="5" tint="0.39997558519241921"/>
        <color rgb="FFFF0000"/>
      </colorScale>
    </cfRule>
    <cfRule type="colorScale" priority="10247">
      <colorScale>
        <cfvo type="min"/>
        <cfvo type="max"/>
        <color theme="5" tint="0.59999389629810485"/>
        <color rgb="FFC00000"/>
      </colorScale>
    </cfRule>
    <cfRule type="colorScale" priority="10234">
      <colorScale>
        <cfvo type="min"/>
        <cfvo type="max"/>
        <color theme="5" tint="0.39997558519241921"/>
        <color rgb="FFFF0000"/>
      </colorScale>
    </cfRule>
    <cfRule type="colorScale" priority="10233">
      <colorScale>
        <cfvo type="min"/>
        <cfvo type="max"/>
        <color theme="5" tint="0.59999389629810485"/>
        <color rgb="FFC00000"/>
      </colorScale>
    </cfRule>
    <cfRule type="colorScale" priority="10227">
      <colorScale>
        <cfvo type="min"/>
        <cfvo type="max"/>
        <color theme="5" tint="0.39997558519241921"/>
        <color rgb="FFFF0000"/>
      </colorScale>
    </cfRule>
  </conditionalFormatting>
  <conditionalFormatting sqref="S87">
    <cfRule type="colorScale" priority="10353">
      <colorScale>
        <cfvo type="min"/>
        <cfvo type="max"/>
        <color theme="5" tint="0.39997558519241921"/>
        <color rgb="FFFF0000"/>
      </colorScale>
    </cfRule>
    <cfRule type="colorScale" priority="10394">
      <colorScale>
        <cfvo type="min"/>
        <cfvo type="max"/>
        <color theme="5" tint="0.59999389629810485"/>
        <color rgb="FFC00000"/>
      </colorScale>
    </cfRule>
    <cfRule type="colorScale" priority="10556">
      <colorScale>
        <cfvo type="min"/>
        <cfvo type="max"/>
        <color theme="5" tint="0.39997558519241921"/>
        <color rgb="FFFF0000"/>
      </colorScale>
    </cfRule>
    <cfRule type="colorScale" priority="10555">
      <colorScale>
        <cfvo type="min"/>
        <cfvo type="max"/>
        <color theme="5" tint="0.59999389629810485"/>
        <color rgb="FFC00000"/>
      </colorScale>
    </cfRule>
    <cfRule type="colorScale" priority="10395">
      <colorScale>
        <cfvo type="min"/>
        <cfvo type="max"/>
        <color theme="5" tint="0.39997558519241921"/>
        <color rgb="FFFF0000"/>
      </colorScale>
    </cfRule>
    <cfRule type="colorScale" priority="10464">
      <colorScale>
        <cfvo type="min"/>
        <cfvo type="max"/>
        <color theme="5" tint="0.59999389629810485"/>
        <color rgb="FFC00000"/>
      </colorScale>
    </cfRule>
    <cfRule type="colorScale" priority="10702">
      <colorScale>
        <cfvo type="min"/>
        <cfvo type="max"/>
        <color theme="5" tint="0.59999389629810485"/>
        <color rgb="FFC00000"/>
      </colorScale>
    </cfRule>
    <cfRule type="colorScale" priority="10703">
      <colorScale>
        <cfvo type="min"/>
        <cfvo type="max"/>
        <color theme="5" tint="0.39997558519241921"/>
        <color rgb="FFFF0000"/>
      </colorScale>
    </cfRule>
    <cfRule type="colorScale" priority="10318">
      <colorScale>
        <cfvo type="min"/>
        <cfvo type="max"/>
        <color theme="5" tint="0.39997558519241921"/>
        <color rgb="FFFF0000"/>
      </colorScale>
    </cfRule>
    <cfRule type="colorScale" priority="10422">
      <colorScale>
        <cfvo type="min"/>
        <cfvo type="max"/>
        <color theme="5" tint="0.59999389629810485"/>
        <color rgb="FFC00000"/>
      </colorScale>
    </cfRule>
    <cfRule type="colorScale" priority="10423">
      <colorScale>
        <cfvo type="min"/>
        <cfvo type="max"/>
        <color theme="5" tint="0.39997558519241921"/>
        <color rgb="FFFF0000"/>
      </colorScale>
    </cfRule>
    <cfRule type="colorScale" priority="10352">
      <colorScale>
        <cfvo type="min"/>
        <cfvo type="max"/>
        <color theme="5" tint="0.59999389629810485"/>
        <color rgb="FFC00000"/>
      </colorScale>
    </cfRule>
    <cfRule type="colorScale" priority="10317">
      <colorScale>
        <cfvo type="min"/>
        <cfvo type="max"/>
        <color theme="5" tint="0.59999389629810485"/>
        <color rgb="FFC00000"/>
      </colorScale>
    </cfRule>
    <cfRule type="colorScale" priority="10465">
      <colorScale>
        <cfvo type="min"/>
        <cfvo type="max"/>
        <color theme="5" tint="0.39997558519241921"/>
        <color rgb="FFFF0000"/>
      </colorScale>
    </cfRule>
  </conditionalFormatting>
  <conditionalFormatting sqref="S88">
    <cfRule type="colorScale" priority="10507">
      <colorScale>
        <cfvo type="min"/>
        <cfvo type="max"/>
        <color theme="5" tint="0.39997558519241921"/>
        <color rgb="FFFF0000"/>
      </colorScale>
    </cfRule>
    <cfRule type="colorScale" priority="10584">
      <colorScale>
        <cfvo type="min"/>
        <cfvo type="max"/>
        <color theme="5" tint="0.39997558519241921"/>
        <color rgb="FFFF0000"/>
      </colorScale>
    </cfRule>
    <cfRule type="colorScale" priority="10583">
      <colorScale>
        <cfvo type="min"/>
        <cfvo type="max"/>
        <color theme="5" tint="0.59999389629810485"/>
        <color rgb="FFC00000"/>
      </colorScale>
    </cfRule>
    <cfRule type="colorScale" priority="10506">
      <colorScale>
        <cfvo type="min"/>
        <cfvo type="max"/>
        <color theme="5" tint="0.59999389629810485"/>
        <color rgb="FFC00000"/>
      </colorScale>
    </cfRule>
    <cfRule type="colorScale" priority="10549">
      <colorScale>
        <cfvo type="min"/>
        <cfvo type="max"/>
        <color theme="5" tint="0.39997558519241921"/>
        <color rgb="FFFF0000"/>
      </colorScale>
    </cfRule>
    <cfRule type="colorScale" priority="10374">
      <colorScale>
        <cfvo type="min"/>
        <cfvo type="max"/>
        <color theme="5" tint="0.39997558519241921"/>
        <color rgb="FFFF0000"/>
      </colorScale>
    </cfRule>
    <cfRule type="colorScale" priority="10346">
      <colorScale>
        <cfvo type="min"/>
        <cfvo type="max"/>
        <color theme="5" tint="0.39997558519241921"/>
        <color rgb="FFFF0000"/>
      </colorScale>
    </cfRule>
    <cfRule type="colorScale" priority="10625">
      <colorScale>
        <cfvo type="min"/>
        <cfvo type="max"/>
        <color theme="5" tint="0.59999389629810485"/>
        <color rgb="FFC00000"/>
      </colorScale>
    </cfRule>
    <cfRule type="colorScale" priority="10696">
      <colorScale>
        <cfvo type="min"/>
        <cfvo type="max"/>
        <color theme="5" tint="0.39997558519241921"/>
        <color rgb="FFFF0000"/>
      </colorScale>
    </cfRule>
    <cfRule type="colorScale" priority="10387">
      <colorScale>
        <cfvo type="min"/>
        <cfvo type="max"/>
        <color theme="5" tint="0.59999389629810485"/>
        <color rgb="FFC00000"/>
      </colorScale>
    </cfRule>
    <cfRule type="colorScale" priority="10654">
      <colorScale>
        <cfvo type="min"/>
        <cfvo type="max"/>
        <color theme="5" tint="0.39997558519241921"/>
        <color rgb="FFFF0000"/>
      </colorScale>
    </cfRule>
    <cfRule type="colorScale" priority="10415">
      <colorScale>
        <cfvo type="min"/>
        <cfvo type="max"/>
        <color theme="5" tint="0.59999389629810485"/>
        <color rgb="FFC00000"/>
      </colorScale>
    </cfRule>
    <cfRule type="colorScale" priority="10416">
      <colorScale>
        <cfvo type="min"/>
        <cfvo type="max"/>
        <color theme="5" tint="0.39997558519241921"/>
        <color rgb="FFFF0000"/>
      </colorScale>
    </cfRule>
    <cfRule type="colorScale" priority="10457">
      <colorScale>
        <cfvo type="min"/>
        <cfvo type="max"/>
        <color theme="5" tint="0.59999389629810485"/>
        <color rgb="FFC00000"/>
      </colorScale>
    </cfRule>
    <cfRule type="colorScale" priority="10653">
      <colorScale>
        <cfvo type="min"/>
        <cfvo type="max"/>
        <color theme="5" tint="0.59999389629810485"/>
        <color rgb="FFC00000"/>
      </colorScale>
    </cfRule>
    <cfRule type="colorScale" priority="10521">
      <colorScale>
        <cfvo type="min"/>
        <cfvo type="max"/>
        <color theme="5" tint="0.39997558519241921"/>
        <color rgb="FFFF0000"/>
      </colorScale>
    </cfRule>
    <cfRule type="colorScale" priority="10373">
      <colorScale>
        <cfvo type="min"/>
        <cfvo type="max"/>
        <color theme="5" tint="0.59999389629810485"/>
        <color rgb="FFC00000"/>
      </colorScale>
    </cfRule>
    <cfRule type="colorScale" priority="10520">
      <colorScale>
        <cfvo type="min"/>
        <cfvo type="max"/>
        <color theme="5" tint="0.59999389629810485"/>
        <color rgb="FFC00000"/>
      </colorScale>
    </cfRule>
    <cfRule type="colorScale" priority="10626">
      <colorScale>
        <cfvo type="min"/>
        <cfvo type="max"/>
        <color theme="5" tint="0.39997558519241921"/>
        <color rgb="FFFF0000"/>
      </colorScale>
    </cfRule>
    <cfRule type="colorScale" priority="10486">
      <colorScale>
        <cfvo type="min"/>
        <cfvo type="max"/>
        <color theme="5" tint="0.39997558519241921"/>
        <color rgb="FFFF0000"/>
      </colorScale>
    </cfRule>
    <cfRule type="colorScale" priority="10458">
      <colorScale>
        <cfvo type="min"/>
        <cfvo type="max"/>
        <color theme="5" tint="0.39997558519241921"/>
        <color rgb="FFFF0000"/>
      </colorScale>
    </cfRule>
    <cfRule type="colorScale" priority="10485">
      <colorScale>
        <cfvo type="min"/>
        <cfvo type="max"/>
        <color theme="5" tint="0.59999389629810485"/>
        <color rgb="FFC00000"/>
      </colorScale>
    </cfRule>
    <cfRule type="colorScale" priority="10548">
      <colorScale>
        <cfvo type="min"/>
        <cfvo type="max"/>
        <color theme="5" tint="0.59999389629810485"/>
        <color rgb="FFC00000"/>
      </colorScale>
    </cfRule>
    <cfRule type="colorScale" priority="10345">
      <colorScale>
        <cfvo type="min"/>
        <cfvo type="max"/>
        <color theme="5" tint="0.59999389629810485"/>
        <color rgb="FFC00000"/>
      </colorScale>
    </cfRule>
    <cfRule type="colorScale" priority="10695">
      <colorScale>
        <cfvo type="min"/>
        <cfvo type="max"/>
        <color theme="5" tint="0.59999389629810485"/>
        <color rgb="FFC00000"/>
      </colorScale>
    </cfRule>
    <cfRule type="colorScale" priority="10311">
      <colorScale>
        <cfvo type="min"/>
        <cfvo type="max"/>
        <color theme="5" tint="0.39997558519241921"/>
        <color rgb="FFFF0000"/>
      </colorScale>
    </cfRule>
    <cfRule type="colorScale" priority="10388">
      <colorScale>
        <cfvo type="min"/>
        <cfvo type="max"/>
        <color theme="5" tint="0.39997558519241921"/>
        <color rgb="FFFF0000"/>
      </colorScale>
    </cfRule>
    <cfRule type="colorScale" priority="10310">
      <colorScale>
        <cfvo type="min"/>
        <cfvo type="max"/>
        <color theme="5" tint="0.59999389629810485"/>
        <color rgb="FFC00000"/>
      </colorScale>
    </cfRule>
  </conditionalFormatting>
  <conditionalFormatting sqref="S89">
    <cfRule type="colorScale" priority="10408">
      <colorScale>
        <cfvo type="min"/>
        <cfvo type="max"/>
        <color theme="5" tint="0.59999389629810485"/>
        <color rgb="FFC00000"/>
      </colorScale>
    </cfRule>
    <cfRule type="colorScale" priority="10409">
      <colorScale>
        <cfvo type="min"/>
        <cfvo type="max"/>
        <color theme="5" tint="0.39997558519241921"/>
        <color rgb="FFFF0000"/>
      </colorScale>
    </cfRule>
    <cfRule type="colorScale" priority="10689">
      <colorScale>
        <cfvo type="min"/>
        <cfvo type="max"/>
        <color theme="5" tint="0.39997558519241921"/>
        <color rgb="FFFF0000"/>
      </colorScale>
    </cfRule>
    <cfRule type="colorScale" priority="10380">
      <colorScale>
        <cfvo type="min"/>
        <cfvo type="max"/>
        <color theme="5" tint="0.59999389629810485"/>
        <color rgb="FFC00000"/>
      </colorScale>
    </cfRule>
    <cfRule type="colorScale" priority="10716">
      <colorScale>
        <cfvo type="min"/>
        <cfvo type="max"/>
        <color theme="5" tint="0.59999389629810485"/>
        <color rgb="FFC00000"/>
      </colorScale>
    </cfRule>
    <cfRule type="colorScale" priority="10647">
      <colorScale>
        <cfvo type="min"/>
        <cfvo type="max"/>
        <color theme="5" tint="0.39997558519241921"/>
        <color rgb="FFFF0000"/>
      </colorScale>
    </cfRule>
    <cfRule type="colorScale" priority="10304">
      <colorScale>
        <cfvo type="min"/>
        <cfvo type="max"/>
        <color theme="5" tint="0.39997558519241921"/>
        <color rgb="FFFF0000"/>
      </colorScale>
    </cfRule>
    <cfRule type="colorScale" priority="10646">
      <colorScale>
        <cfvo type="min"/>
        <cfvo type="max"/>
        <color theme="5" tint="0.59999389629810485"/>
        <color rgb="FFC00000"/>
      </colorScale>
    </cfRule>
    <cfRule type="colorScale" priority="10303">
      <colorScale>
        <cfvo type="min"/>
        <cfvo type="max"/>
        <color theme="5" tint="0.59999389629810485"/>
        <color rgb="FFC00000"/>
      </colorScale>
    </cfRule>
    <cfRule type="colorScale" priority="10367">
      <colorScale>
        <cfvo type="min"/>
        <cfvo type="max"/>
        <color theme="5" tint="0.39997558519241921"/>
        <color rgb="FFFF0000"/>
      </colorScale>
    </cfRule>
    <cfRule type="colorScale" priority="10339">
      <colorScale>
        <cfvo type="min"/>
        <cfvo type="max"/>
        <color theme="5" tint="0.39997558519241921"/>
        <color rgb="FFFF0000"/>
      </colorScale>
    </cfRule>
    <cfRule type="colorScale" priority="10381">
      <colorScale>
        <cfvo type="min"/>
        <cfvo type="max"/>
        <color theme="5" tint="0.39997558519241921"/>
        <color rgb="FFFF0000"/>
      </colorScale>
    </cfRule>
    <cfRule type="colorScale" priority="10619">
      <colorScale>
        <cfvo type="min"/>
        <cfvo type="max"/>
        <color theme="5" tint="0.39997558519241921"/>
        <color rgb="FFFF0000"/>
      </colorScale>
    </cfRule>
    <cfRule type="colorScale" priority="10738">
      <colorScale>
        <cfvo type="min"/>
        <cfvo type="max"/>
        <color theme="5" tint="0.39997558519241921"/>
        <color rgb="FFFF0000"/>
      </colorScale>
    </cfRule>
    <cfRule type="colorScale" priority="10618">
      <colorScale>
        <cfvo type="min"/>
        <cfvo type="max"/>
        <color theme="5" tint="0.59999389629810485"/>
        <color rgb="FFC00000"/>
      </colorScale>
    </cfRule>
    <cfRule type="colorScale" priority="10450">
      <colorScale>
        <cfvo type="min"/>
        <cfvo type="max"/>
        <color theme="5" tint="0.59999389629810485"/>
        <color rgb="FFC00000"/>
      </colorScale>
    </cfRule>
    <cfRule type="colorScale" priority="10451">
      <colorScale>
        <cfvo type="min"/>
        <cfvo type="max"/>
        <color theme="5" tint="0.39997558519241921"/>
        <color rgb="FFFF0000"/>
      </colorScale>
    </cfRule>
    <cfRule type="colorScale" priority="10605">
      <colorScale>
        <cfvo type="min"/>
        <cfvo type="max"/>
        <color theme="5" tint="0.39997558519241921"/>
        <color rgb="FFFF0000"/>
      </colorScale>
    </cfRule>
    <cfRule type="colorScale" priority="10604">
      <colorScale>
        <cfvo type="min"/>
        <cfvo type="max"/>
        <color theme="5" tint="0.59999389629810485"/>
        <color rgb="FFC00000"/>
      </colorScale>
    </cfRule>
    <cfRule type="colorScale" priority="10577">
      <colorScale>
        <cfvo type="min"/>
        <cfvo type="max"/>
        <color theme="5" tint="0.39997558519241921"/>
        <color rgb="FFFF0000"/>
      </colorScale>
    </cfRule>
    <cfRule type="colorScale" priority="10542">
      <colorScale>
        <cfvo type="min"/>
        <cfvo type="max"/>
        <color theme="5" tint="0.39997558519241921"/>
        <color rgb="FFFF0000"/>
      </colorScale>
    </cfRule>
    <cfRule type="colorScale" priority="10541">
      <colorScale>
        <cfvo type="min"/>
        <cfvo type="max"/>
        <color theme="5" tint="0.59999389629810485"/>
        <color rgb="FFC00000"/>
      </colorScale>
    </cfRule>
    <cfRule type="colorScale" priority="10528">
      <colorScale>
        <cfvo type="min"/>
        <cfvo type="max"/>
        <color theme="5" tint="0.39997558519241921"/>
        <color rgb="FFFF0000"/>
      </colorScale>
    </cfRule>
    <cfRule type="colorScale" priority="10527">
      <colorScale>
        <cfvo type="min"/>
        <cfvo type="max"/>
        <color theme="5" tint="0.59999389629810485"/>
        <color rgb="FFC00000"/>
      </colorScale>
    </cfRule>
    <cfRule type="colorScale" priority="10514">
      <colorScale>
        <cfvo type="min"/>
        <cfvo type="max"/>
        <color theme="5" tint="0.39997558519241921"/>
        <color rgb="FFFF0000"/>
      </colorScale>
    </cfRule>
    <cfRule type="colorScale" priority="10513">
      <colorScale>
        <cfvo type="min"/>
        <cfvo type="max"/>
        <color theme="5" tint="0.59999389629810485"/>
        <color rgb="FFC00000"/>
      </colorScale>
    </cfRule>
    <cfRule type="colorScale" priority="10576">
      <colorScale>
        <cfvo type="min"/>
        <cfvo type="max"/>
        <color theme="5" tint="0.59999389629810485"/>
        <color rgb="FFC00000"/>
      </colorScale>
    </cfRule>
    <cfRule type="colorScale" priority="10500">
      <colorScale>
        <cfvo type="min"/>
        <cfvo type="max"/>
        <color theme="5" tint="0.39997558519241921"/>
        <color rgb="FFFF0000"/>
      </colorScale>
    </cfRule>
    <cfRule type="colorScale" priority="10752">
      <colorScale>
        <cfvo type="min"/>
        <cfvo type="max"/>
        <color theme="5" tint="0.39997558519241921"/>
        <color rgb="FFFF0000"/>
      </colorScale>
    </cfRule>
    <cfRule type="colorScale" priority="10499">
      <colorScale>
        <cfvo type="min"/>
        <cfvo type="max"/>
        <color theme="5" tint="0.59999389629810485"/>
        <color rgb="FFC00000"/>
      </colorScale>
    </cfRule>
    <cfRule type="colorScale" priority="10493">
      <colorScale>
        <cfvo type="min"/>
        <cfvo type="max"/>
        <color theme="5" tint="0.39997558519241921"/>
        <color rgb="FFFF0000"/>
      </colorScale>
    </cfRule>
    <cfRule type="colorScale" priority="10366">
      <colorScale>
        <cfvo type="min"/>
        <cfvo type="max"/>
        <color theme="5" tint="0.59999389629810485"/>
        <color rgb="FFC00000"/>
      </colorScale>
    </cfRule>
    <cfRule type="colorScale" priority="10492">
      <colorScale>
        <cfvo type="min"/>
        <cfvo type="max"/>
        <color theme="5" tint="0.59999389629810485"/>
        <color rgb="FFC00000"/>
      </colorScale>
    </cfRule>
    <cfRule type="colorScale" priority="10737">
      <colorScale>
        <cfvo type="min"/>
        <cfvo type="max"/>
        <color theme="5" tint="0.59999389629810485"/>
        <color rgb="FFC00000"/>
      </colorScale>
    </cfRule>
    <cfRule type="colorScale" priority="10429">
      <colorScale>
        <cfvo type="min"/>
        <cfvo type="max"/>
        <color theme="5" tint="0.59999389629810485"/>
        <color rgb="FFC00000"/>
      </colorScale>
    </cfRule>
    <cfRule type="colorScale" priority="10338">
      <colorScale>
        <cfvo type="min"/>
        <cfvo type="max"/>
        <color theme="5" tint="0.59999389629810485"/>
        <color rgb="FFC00000"/>
      </colorScale>
    </cfRule>
    <cfRule type="colorScale" priority="10751">
      <colorScale>
        <cfvo type="min"/>
        <cfvo type="max"/>
        <color theme="5" tint="0.59999389629810485"/>
        <color rgb="FFC00000"/>
      </colorScale>
    </cfRule>
    <cfRule type="colorScale" priority="10430">
      <colorScale>
        <cfvo type="min"/>
        <cfvo type="max"/>
        <color theme="5" tint="0.39997558519241921"/>
        <color rgb="FFFF0000"/>
      </colorScale>
    </cfRule>
    <cfRule type="colorScale" priority="10436">
      <colorScale>
        <cfvo type="min"/>
        <cfvo type="max"/>
        <color theme="5" tint="0.59999389629810485"/>
        <color rgb="FFC00000"/>
      </colorScale>
    </cfRule>
    <cfRule type="colorScale" priority="10360">
      <colorScale>
        <cfvo type="min"/>
        <cfvo type="max"/>
        <color theme="5" tint="0.39997558519241921"/>
        <color rgb="FFFF0000"/>
      </colorScale>
    </cfRule>
    <cfRule type="colorScale" priority="10437">
      <colorScale>
        <cfvo type="min"/>
        <cfvo type="max"/>
        <color theme="5" tint="0.39997558519241921"/>
        <color rgb="FFFF0000"/>
      </colorScale>
    </cfRule>
    <cfRule type="colorScale" priority="10401">
      <colorScale>
        <cfvo type="min"/>
        <cfvo type="max"/>
        <color theme="5" tint="0.59999389629810485"/>
        <color rgb="FFC00000"/>
      </colorScale>
    </cfRule>
    <cfRule type="colorScale" priority="10478">
      <colorScale>
        <cfvo type="min"/>
        <cfvo type="max"/>
        <color theme="5" tint="0.59999389629810485"/>
        <color rgb="FFC00000"/>
      </colorScale>
    </cfRule>
    <cfRule type="colorScale" priority="10443">
      <colorScale>
        <cfvo type="min"/>
        <cfvo type="max"/>
        <color theme="5" tint="0.59999389629810485"/>
        <color rgb="FFC00000"/>
      </colorScale>
    </cfRule>
    <cfRule type="colorScale" priority="10688">
      <colorScale>
        <cfvo type="min"/>
        <cfvo type="max"/>
        <color theme="5" tint="0.59999389629810485"/>
        <color rgb="FFC00000"/>
      </colorScale>
    </cfRule>
    <cfRule type="colorScale" priority="10444">
      <colorScale>
        <cfvo type="min"/>
        <cfvo type="max"/>
        <color theme="5" tint="0.39997558519241921"/>
        <color rgb="FFFF0000"/>
      </colorScale>
    </cfRule>
    <cfRule type="colorScale" priority="10479">
      <colorScale>
        <cfvo type="min"/>
        <cfvo type="max"/>
        <color theme="5" tint="0.39997558519241921"/>
        <color rgb="FFFF0000"/>
      </colorScale>
    </cfRule>
    <cfRule type="colorScale" priority="10402">
      <colorScale>
        <cfvo type="min"/>
        <cfvo type="max"/>
        <color theme="5" tint="0.39997558519241921"/>
        <color rgb="FFFF0000"/>
      </colorScale>
    </cfRule>
    <cfRule type="colorScale" priority="10359">
      <colorScale>
        <cfvo type="min"/>
        <cfvo type="max"/>
        <color theme="5" tint="0.59999389629810485"/>
        <color rgb="FFC00000"/>
      </colorScale>
    </cfRule>
    <cfRule type="colorScale" priority="10717">
      <colorScale>
        <cfvo type="min"/>
        <cfvo type="max"/>
        <color theme="5" tint="0.39997558519241921"/>
        <color rgb="FFFF0000"/>
      </colorScale>
    </cfRule>
  </conditionalFormatting>
  <conditionalFormatting sqref="S90">
    <cfRule type="colorScale" priority="10675">
      <colorScale>
        <cfvo type="min"/>
        <cfvo type="max"/>
        <color theme="5" tint="0.39997558519241921"/>
        <color rgb="FFFF0000"/>
      </colorScale>
    </cfRule>
    <cfRule type="colorScale" priority="10590">
      <colorScale>
        <cfvo type="min"/>
        <cfvo type="max"/>
        <color theme="5" tint="0.59999389629810485"/>
        <color rgb="FFC00000"/>
      </colorScale>
    </cfRule>
    <cfRule type="colorScale" priority="10786">
      <colorScale>
        <cfvo type="min"/>
        <cfvo type="max"/>
        <color theme="5" tint="0.59999389629810485"/>
        <color rgb="FFC00000"/>
      </colorScale>
    </cfRule>
    <cfRule type="colorScale" priority="10674">
      <colorScale>
        <cfvo type="min"/>
        <cfvo type="max"/>
        <color theme="5" tint="0.59999389629810485"/>
        <color rgb="FFC00000"/>
      </colorScale>
    </cfRule>
    <cfRule type="colorScale" priority="10668">
      <colorScale>
        <cfvo type="min"/>
        <cfvo type="max"/>
        <color theme="5" tint="0.39997558519241921"/>
        <color rgb="FFFF0000"/>
      </colorScale>
    </cfRule>
    <cfRule type="colorScale" priority="10667">
      <colorScale>
        <cfvo type="min"/>
        <cfvo type="max"/>
        <color theme="5" tint="0.59999389629810485"/>
        <color rgb="FFC00000"/>
      </colorScale>
    </cfRule>
    <cfRule type="colorScale" priority="10745">
      <colorScale>
        <cfvo type="min"/>
        <cfvo type="max"/>
        <color theme="5" tint="0.39997558519241921"/>
        <color rgb="FFFF0000"/>
      </colorScale>
    </cfRule>
    <cfRule type="colorScale" priority="10570">
      <colorScale>
        <cfvo type="min"/>
        <cfvo type="max"/>
        <color theme="5" tint="0.39997558519241921"/>
        <color rgb="FFFF0000"/>
      </colorScale>
    </cfRule>
    <cfRule type="colorScale" priority="10661">
      <colorScale>
        <cfvo type="min"/>
        <cfvo type="max"/>
        <color theme="5" tint="0.39997558519241921"/>
        <color rgb="FFFF0000"/>
      </colorScale>
    </cfRule>
    <cfRule type="colorScale" priority="10660">
      <colorScale>
        <cfvo type="min"/>
        <cfvo type="max"/>
        <color theme="5" tint="0.59999389629810485"/>
        <color rgb="FFC00000"/>
      </colorScale>
    </cfRule>
    <cfRule type="colorScale" priority="10569">
      <colorScale>
        <cfvo type="min"/>
        <cfvo type="max"/>
        <color theme="5" tint="0.59999389629810485"/>
        <color rgb="FFC00000"/>
      </colorScale>
    </cfRule>
    <cfRule type="colorScale" priority="10744">
      <colorScale>
        <cfvo type="min"/>
        <cfvo type="max"/>
        <color theme="5" tint="0.59999389629810485"/>
        <color rgb="FFC00000"/>
      </colorScale>
    </cfRule>
    <cfRule type="colorScale" priority="10640">
      <colorScale>
        <cfvo type="min"/>
        <cfvo type="max"/>
        <color theme="5" tint="0.39997558519241921"/>
        <color rgb="FFFF0000"/>
      </colorScale>
    </cfRule>
    <cfRule type="colorScale" priority="10639">
      <colorScale>
        <cfvo type="min"/>
        <cfvo type="max"/>
        <color theme="5" tint="0.59999389629810485"/>
        <color rgb="FFC00000"/>
      </colorScale>
    </cfRule>
    <cfRule type="colorScale" priority="10731">
      <colorScale>
        <cfvo type="min"/>
        <cfvo type="max"/>
        <color theme="5" tint="0.39997558519241921"/>
        <color rgb="FFFF0000"/>
      </colorScale>
    </cfRule>
    <cfRule type="colorScale" priority="10730">
      <colorScale>
        <cfvo type="min"/>
        <cfvo type="max"/>
        <color theme="5" tint="0.59999389629810485"/>
        <color rgb="FFC00000"/>
      </colorScale>
    </cfRule>
    <cfRule type="colorScale" priority="10633">
      <colorScale>
        <cfvo type="min"/>
        <cfvo type="max"/>
        <color theme="5" tint="0.39997558519241921"/>
        <color rgb="FFFF0000"/>
      </colorScale>
    </cfRule>
    <cfRule type="colorScale" priority="10632">
      <colorScale>
        <cfvo type="min"/>
        <cfvo type="max"/>
        <color theme="5" tint="0.59999389629810485"/>
        <color rgb="FFC00000"/>
      </colorScale>
    </cfRule>
    <cfRule type="colorScale" priority="10724">
      <colorScale>
        <cfvo type="min"/>
        <cfvo type="max"/>
        <color theme="5" tint="0.39997558519241921"/>
        <color rgb="FFFF0000"/>
      </colorScale>
    </cfRule>
    <cfRule type="colorScale" priority="10723">
      <colorScale>
        <cfvo type="min"/>
        <cfvo type="max"/>
        <color theme="5" tint="0.59999389629810485"/>
        <color rgb="FFC00000"/>
      </colorScale>
    </cfRule>
    <cfRule type="colorScale" priority="10710">
      <colorScale>
        <cfvo type="min"/>
        <cfvo type="max"/>
        <color theme="5" tint="0.39997558519241921"/>
        <color rgb="FFFF0000"/>
      </colorScale>
    </cfRule>
    <cfRule type="colorScale" priority="10535">
      <colorScale>
        <cfvo type="min"/>
        <cfvo type="max"/>
        <color theme="5" tint="0.39997558519241921"/>
        <color rgb="FFFF0000"/>
      </colorScale>
    </cfRule>
    <cfRule type="colorScale" priority="10612">
      <colorScale>
        <cfvo type="min"/>
        <cfvo type="max"/>
        <color theme="5" tint="0.39997558519241921"/>
        <color rgb="FFFF0000"/>
      </colorScale>
    </cfRule>
    <cfRule type="colorScale" priority="10611">
      <colorScale>
        <cfvo type="min"/>
        <cfvo type="max"/>
        <color theme="5" tint="0.59999389629810485"/>
        <color rgb="FFC00000"/>
      </colorScale>
    </cfRule>
    <cfRule type="colorScale" priority="10709">
      <colorScale>
        <cfvo type="min"/>
        <cfvo type="max"/>
        <color theme="5" tint="0.59999389629810485"/>
        <color rgb="FFC00000"/>
      </colorScale>
    </cfRule>
    <cfRule type="colorScale" priority="10682">
      <colorScale>
        <cfvo type="min"/>
        <cfvo type="max"/>
        <color theme="5" tint="0.39997558519241921"/>
        <color rgb="FFFF0000"/>
      </colorScale>
    </cfRule>
    <cfRule type="colorScale" priority="10598">
      <colorScale>
        <cfvo type="min"/>
        <cfvo type="max"/>
        <color theme="5" tint="0.39997558519241921"/>
        <color rgb="FFFF0000"/>
      </colorScale>
    </cfRule>
    <cfRule type="colorScale" priority="10597">
      <colorScale>
        <cfvo type="min"/>
        <cfvo type="max"/>
        <color theme="5" tint="0.59999389629810485"/>
        <color rgb="FFC00000"/>
      </colorScale>
    </cfRule>
    <cfRule type="colorScale" priority="10591">
      <colorScale>
        <cfvo type="min"/>
        <cfvo type="max"/>
        <color theme="5" tint="0.39997558519241921"/>
        <color rgb="FFFF0000"/>
      </colorScale>
    </cfRule>
    <cfRule type="colorScale" priority="10534">
      <colorScale>
        <cfvo type="min"/>
        <cfvo type="max"/>
        <color theme="5" tint="0.59999389629810485"/>
        <color rgb="FFC00000"/>
      </colorScale>
    </cfRule>
    <cfRule type="colorScale" priority="10681">
      <colorScale>
        <cfvo type="min"/>
        <cfvo type="max"/>
        <color theme="5" tint="0.59999389629810485"/>
        <color rgb="FFC00000"/>
      </colorScale>
    </cfRule>
    <cfRule type="colorScale" priority="10787">
      <colorScale>
        <cfvo type="min"/>
        <cfvo type="max"/>
        <color theme="5" tint="0.39997558519241921"/>
        <color rgb="FFFF0000"/>
      </colorScale>
    </cfRule>
  </conditionalFormatting>
  <conditionalFormatting sqref="S91">
    <cfRule type="colorScale" priority="10927">
      <colorScale>
        <cfvo type="min"/>
        <cfvo type="max"/>
        <color theme="5" tint="0.39997558519241921"/>
        <color rgb="FFFF0000"/>
      </colorScale>
    </cfRule>
    <cfRule type="colorScale" priority="10779">
      <colorScale>
        <cfvo type="min"/>
        <cfvo type="max"/>
        <color theme="5" tint="0.59999389629810485"/>
        <color rgb="FFC00000"/>
      </colorScale>
    </cfRule>
    <cfRule type="colorScale" priority="10926">
      <colorScale>
        <cfvo type="min"/>
        <cfvo type="max"/>
        <color theme="5" tint="0.59999389629810485"/>
        <color rgb="FFC00000"/>
      </colorScale>
    </cfRule>
    <cfRule type="colorScale" priority="10780">
      <colorScale>
        <cfvo type="min"/>
        <cfvo type="max"/>
        <color theme="5" tint="0.39997558519241921"/>
        <color rgb="FFFF0000"/>
      </colorScale>
    </cfRule>
  </conditionalFormatting>
  <conditionalFormatting sqref="S92">
    <cfRule type="colorScale" priority="10807">
      <colorScale>
        <cfvo type="min"/>
        <cfvo type="max"/>
        <color theme="5" tint="0.59999389629810485"/>
        <color rgb="FFC00000"/>
      </colorScale>
    </cfRule>
    <cfRule type="colorScale" priority="10878">
      <colorScale>
        <cfvo type="min"/>
        <cfvo type="max"/>
        <color theme="5" tint="0.39997558519241921"/>
        <color rgb="FFFF0000"/>
      </colorScale>
    </cfRule>
    <cfRule type="colorScale" priority="10773">
      <colorScale>
        <cfvo type="min"/>
        <cfvo type="max"/>
        <color theme="5" tint="0.39997558519241921"/>
        <color rgb="FFFF0000"/>
      </colorScale>
    </cfRule>
    <cfRule type="colorScale" priority="10808">
      <colorScale>
        <cfvo type="min"/>
        <cfvo type="max"/>
        <color theme="5" tint="0.39997558519241921"/>
        <color rgb="FFFF0000"/>
      </colorScale>
    </cfRule>
    <cfRule type="colorScale" priority="10849">
      <colorScale>
        <cfvo type="min"/>
        <cfvo type="max"/>
        <color theme="5" tint="0.59999389629810485"/>
        <color rgb="FFC00000"/>
      </colorScale>
    </cfRule>
    <cfRule type="colorScale" priority="10920">
      <colorScale>
        <cfvo type="min"/>
        <cfvo type="max"/>
        <color theme="5" tint="0.39997558519241921"/>
        <color rgb="FFFF0000"/>
      </colorScale>
    </cfRule>
    <cfRule type="colorScale" priority="10877">
      <colorScale>
        <cfvo type="min"/>
        <cfvo type="max"/>
        <color theme="5" tint="0.59999389629810485"/>
        <color rgb="FFC00000"/>
      </colorScale>
    </cfRule>
    <cfRule type="colorScale" priority="10772">
      <colorScale>
        <cfvo type="min"/>
        <cfvo type="max"/>
        <color theme="5" tint="0.59999389629810485"/>
        <color rgb="FFC00000"/>
      </colorScale>
    </cfRule>
    <cfRule type="colorScale" priority="10850">
      <colorScale>
        <cfvo type="min"/>
        <cfvo type="max"/>
        <color theme="5" tint="0.39997558519241921"/>
        <color rgb="FFFF0000"/>
      </colorScale>
    </cfRule>
    <cfRule type="colorScale" priority="10919">
      <colorScale>
        <cfvo type="min"/>
        <cfvo type="max"/>
        <color theme="5" tint="0.59999389629810485"/>
        <color rgb="FFC00000"/>
      </colorScale>
    </cfRule>
  </conditionalFormatting>
  <conditionalFormatting sqref="S93">
    <cfRule type="colorScale" priority="10766">
      <colorScale>
        <cfvo type="min"/>
        <cfvo type="max"/>
        <color theme="5" tint="0.39997558519241921"/>
        <color rgb="FFFF0000"/>
      </colorScale>
    </cfRule>
    <cfRule type="colorScale" priority="10913">
      <colorScale>
        <cfvo type="min"/>
        <cfvo type="max"/>
        <color theme="5" tint="0.39997558519241921"/>
        <color rgb="FFFF0000"/>
      </colorScale>
    </cfRule>
    <cfRule type="colorScale" priority="10842">
      <colorScale>
        <cfvo type="min"/>
        <cfvo type="max"/>
        <color theme="5" tint="0.59999389629810485"/>
        <color rgb="FFC00000"/>
      </colorScale>
    </cfRule>
    <cfRule type="colorScale" priority="10912">
      <colorScale>
        <cfvo type="min"/>
        <cfvo type="max"/>
        <color theme="5" tint="0.59999389629810485"/>
        <color rgb="FFC00000"/>
      </colorScale>
    </cfRule>
    <cfRule type="colorScale" priority="10940">
      <colorScale>
        <cfvo type="min"/>
        <cfvo type="max"/>
        <color theme="5" tint="0.59999389629810485"/>
        <color rgb="FFC00000"/>
      </colorScale>
    </cfRule>
    <cfRule type="colorScale" priority="10843">
      <colorScale>
        <cfvo type="min"/>
        <cfvo type="max"/>
        <color theme="5" tint="0.39997558519241921"/>
        <color rgb="FFFF0000"/>
      </colorScale>
    </cfRule>
    <cfRule type="colorScale" priority="10941">
      <colorScale>
        <cfvo type="min"/>
        <cfvo type="max"/>
        <color theme="5" tint="0.39997558519241921"/>
        <color rgb="FFFF0000"/>
      </colorScale>
    </cfRule>
    <cfRule type="colorScale" priority="10975">
      <colorScale>
        <cfvo type="min"/>
        <cfvo type="max"/>
        <color theme="5" tint="0.59999389629810485"/>
        <color rgb="FFC00000"/>
      </colorScale>
    </cfRule>
    <cfRule type="colorScale" priority="10871">
      <colorScale>
        <cfvo type="min"/>
        <cfvo type="max"/>
        <color theme="5" tint="0.39997558519241921"/>
        <color rgb="FFFF0000"/>
      </colorScale>
    </cfRule>
    <cfRule type="colorScale" priority="10870">
      <colorScale>
        <cfvo type="min"/>
        <cfvo type="max"/>
        <color theme="5" tint="0.59999389629810485"/>
        <color rgb="FFC00000"/>
      </colorScale>
    </cfRule>
    <cfRule type="colorScale" priority="10828">
      <colorScale>
        <cfvo type="min"/>
        <cfvo type="max"/>
        <color theme="5" tint="0.59999389629810485"/>
        <color rgb="FFC00000"/>
      </colorScale>
    </cfRule>
    <cfRule type="colorScale" priority="10800">
      <colorScale>
        <cfvo type="min"/>
        <cfvo type="max"/>
        <color theme="5" tint="0.59999389629810485"/>
        <color rgb="FFC00000"/>
      </colorScale>
    </cfRule>
    <cfRule type="colorScale" priority="10961">
      <colorScale>
        <cfvo type="min"/>
        <cfvo type="max"/>
        <color theme="5" tint="0.59999389629810485"/>
        <color rgb="FFC00000"/>
      </colorScale>
    </cfRule>
    <cfRule type="colorScale" priority="10829">
      <colorScale>
        <cfvo type="min"/>
        <cfvo type="max"/>
        <color theme="5" tint="0.39997558519241921"/>
        <color rgb="FFFF0000"/>
      </colorScale>
    </cfRule>
    <cfRule type="colorScale" priority="10801">
      <colorScale>
        <cfvo type="min"/>
        <cfvo type="max"/>
        <color theme="5" tint="0.39997558519241921"/>
        <color rgb="FFFF0000"/>
      </colorScale>
    </cfRule>
    <cfRule type="colorScale" priority="10962">
      <colorScale>
        <cfvo type="min"/>
        <cfvo type="max"/>
        <color theme="5" tint="0.39997558519241921"/>
        <color rgb="FFFF0000"/>
      </colorScale>
    </cfRule>
    <cfRule type="colorScale" priority="10976">
      <colorScale>
        <cfvo type="min"/>
        <cfvo type="max"/>
        <color theme="5" tint="0.39997558519241921"/>
        <color rgb="FFFF0000"/>
      </colorScale>
    </cfRule>
    <cfRule type="colorScale" priority="10765">
      <colorScale>
        <cfvo type="min"/>
        <cfvo type="max"/>
        <color theme="5" tint="0.59999389629810485"/>
        <color rgb="FFC00000"/>
      </colorScale>
    </cfRule>
  </conditionalFormatting>
  <conditionalFormatting sqref="S94">
    <cfRule type="colorScale" priority="10884">
      <colorScale>
        <cfvo type="min"/>
        <cfvo type="max"/>
        <color theme="5" tint="0.59999389629810485"/>
        <color rgb="FFC00000"/>
      </colorScale>
    </cfRule>
    <cfRule type="colorScale" priority="10857">
      <colorScale>
        <cfvo type="min"/>
        <cfvo type="max"/>
        <color theme="5" tint="0.39997558519241921"/>
        <color rgb="FFFF0000"/>
      </colorScale>
    </cfRule>
    <cfRule type="colorScale" priority="10856">
      <colorScale>
        <cfvo type="min"/>
        <cfvo type="max"/>
        <color theme="5" tint="0.59999389629810485"/>
        <color rgb="FFC00000"/>
      </colorScale>
    </cfRule>
    <cfRule type="colorScale" priority="10892">
      <colorScale>
        <cfvo type="min"/>
        <cfvo type="max"/>
        <color theme="5" tint="0.39997558519241921"/>
        <color rgb="FFFF0000"/>
      </colorScale>
    </cfRule>
    <cfRule type="colorScale" priority="10898">
      <colorScale>
        <cfvo type="min"/>
        <cfvo type="max"/>
        <color theme="5" tint="0.59999389629810485"/>
        <color rgb="FFC00000"/>
      </colorScale>
    </cfRule>
    <cfRule type="colorScale" priority="10885">
      <colorScale>
        <cfvo type="min"/>
        <cfvo type="max"/>
        <color theme="5" tint="0.39997558519241921"/>
        <color rgb="FFFF0000"/>
      </colorScale>
    </cfRule>
    <cfRule type="colorScale" priority="10899">
      <colorScale>
        <cfvo type="min"/>
        <cfvo type="max"/>
        <color theme="5" tint="0.39997558519241921"/>
        <color rgb="FFFF0000"/>
      </colorScale>
    </cfRule>
    <cfRule type="colorScale" priority="10758">
      <colorScale>
        <cfvo type="min"/>
        <cfvo type="max"/>
        <color theme="5" tint="0.59999389629810485"/>
        <color rgb="FFC00000"/>
      </colorScale>
    </cfRule>
    <cfRule type="colorScale" priority="10793">
      <colorScale>
        <cfvo type="min"/>
        <cfvo type="max"/>
        <color theme="5" tint="0.59999389629810485"/>
        <color rgb="FFC00000"/>
      </colorScale>
    </cfRule>
    <cfRule type="colorScale" priority="10794">
      <colorScale>
        <cfvo type="min"/>
        <cfvo type="max"/>
        <color theme="5" tint="0.39997558519241921"/>
        <color rgb="FFFF0000"/>
      </colorScale>
    </cfRule>
    <cfRule type="colorScale" priority="10933">
      <colorScale>
        <cfvo type="min"/>
        <cfvo type="max"/>
        <color theme="5" tint="0.59999389629810485"/>
        <color rgb="FFC00000"/>
      </colorScale>
    </cfRule>
    <cfRule type="colorScale" priority="10947">
      <colorScale>
        <cfvo type="min"/>
        <cfvo type="max"/>
        <color theme="5" tint="0.59999389629810485"/>
        <color rgb="FFC00000"/>
      </colorScale>
    </cfRule>
    <cfRule type="colorScale" priority="10836">
      <colorScale>
        <cfvo type="min"/>
        <cfvo type="max"/>
        <color theme="5" tint="0.39997558519241921"/>
        <color rgb="FFFF0000"/>
      </colorScale>
    </cfRule>
    <cfRule type="colorScale" priority="10934">
      <colorScale>
        <cfvo type="min"/>
        <cfvo type="max"/>
        <color theme="5" tint="0.39997558519241921"/>
        <color rgb="FFFF0000"/>
      </colorScale>
    </cfRule>
    <cfRule type="colorScale" priority="10948">
      <colorScale>
        <cfvo type="min"/>
        <cfvo type="max"/>
        <color theme="5" tint="0.39997558519241921"/>
        <color rgb="FFFF0000"/>
      </colorScale>
    </cfRule>
    <cfRule type="colorScale" priority="10954">
      <colorScale>
        <cfvo type="min"/>
        <cfvo type="max"/>
        <color theme="5" tint="0.59999389629810485"/>
        <color rgb="FFC00000"/>
      </colorScale>
    </cfRule>
    <cfRule type="colorScale" priority="10955">
      <colorScale>
        <cfvo type="min"/>
        <cfvo type="max"/>
        <color theme="5" tint="0.39997558519241921"/>
        <color rgb="FFFF0000"/>
      </colorScale>
    </cfRule>
    <cfRule type="colorScale" priority="10905">
      <colorScale>
        <cfvo type="min"/>
        <cfvo type="max"/>
        <color theme="5" tint="0.59999389629810485"/>
        <color rgb="FFC00000"/>
      </colorScale>
    </cfRule>
    <cfRule type="colorScale" priority="10814">
      <colorScale>
        <cfvo type="min"/>
        <cfvo type="max"/>
        <color theme="5" tint="0.59999389629810485"/>
        <color rgb="FFC00000"/>
      </colorScale>
    </cfRule>
    <cfRule type="colorScale" priority="10864">
      <colorScale>
        <cfvo type="min"/>
        <cfvo type="max"/>
        <color theme="5" tint="0.39997558519241921"/>
        <color rgb="FFFF0000"/>
      </colorScale>
    </cfRule>
    <cfRule type="colorScale" priority="10891">
      <colorScale>
        <cfvo type="min"/>
        <cfvo type="max"/>
        <color theme="5" tint="0.59999389629810485"/>
        <color rgb="FFC00000"/>
      </colorScale>
    </cfRule>
    <cfRule type="colorScale" priority="10968">
      <colorScale>
        <cfvo type="min"/>
        <cfvo type="max"/>
        <color theme="5" tint="0.59999389629810485"/>
        <color rgb="FFC00000"/>
      </colorScale>
    </cfRule>
    <cfRule type="colorScale" priority="10969">
      <colorScale>
        <cfvo type="min"/>
        <cfvo type="max"/>
        <color theme="5" tint="0.39997558519241921"/>
        <color rgb="FFFF0000"/>
      </colorScale>
    </cfRule>
    <cfRule type="colorScale" priority="10822">
      <colorScale>
        <cfvo type="min"/>
        <cfvo type="max"/>
        <color theme="5" tint="0.39997558519241921"/>
        <color rgb="FFFF0000"/>
      </colorScale>
    </cfRule>
    <cfRule type="colorScale" priority="10815">
      <colorScale>
        <cfvo type="min"/>
        <cfvo type="max"/>
        <color theme="5" tint="0.39997558519241921"/>
        <color rgb="FFFF0000"/>
      </colorScale>
    </cfRule>
    <cfRule type="colorScale" priority="10835">
      <colorScale>
        <cfvo type="min"/>
        <cfvo type="max"/>
        <color theme="5" tint="0.59999389629810485"/>
        <color rgb="FFC00000"/>
      </colorScale>
    </cfRule>
    <cfRule type="colorScale" priority="10821">
      <colorScale>
        <cfvo type="min"/>
        <cfvo type="max"/>
        <color theme="5" tint="0.59999389629810485"/>
        <color rgb="FFC00000"/>
      </colorScale>
    </cfRule>
    <cfRule type="colorScale" priority="10906">
      <colorScale>
        <cfvo type="min"/>
        <cfvo type="max"/>
        <color theme="5" tint="0.39997558519241921"/>
        <color rgb="FFFF0000"/>
      </colorScale>
    </cfRule>
    <cfRule type="colorScale" priority="10759">
      <colorScale>
        <cfvo type="min"/>
        <cfvo type="max"/>
        <color theme="5" tint="0.39997558519241921"/>
        <color rgb="FFFF0000"/>
      </colorScale>
    </cfRule>
    <cfRule type="colorScale" priority="10863">
      <colorScale>
        <cfvo type="min"/>
        <cfvo type="max"/>
        <color theme="5" tint="0.59999389629810485"/>
        <color rgb="FFC00000"/>
      </colorScale>
    </cfRule>
  </conditionalFormatting>
  <conditionalFormatting sqref="S95">
    <cfRule type="colorScale" priority="11011">
      <colorScale>
        <cfvo type="min"/>
        <cfvo type="max"/>
        <color theme="5" tint="0.39997558519241921"/>
        <color rgb="FFFF0000"/>
      </colorScale>
    </cfRule>
    <cfRule type="colorScale" priority="11010">
      <colorScale>
        <cfvo type="min"/>
        <cfvo type="max"/>
        <color theme="5" tint="0.59999389629810485"/>
        <color rgb="FFC00000"/>
      </colorScale>
    </cfRule>
  </conditionalFormatting>
  <conditionalFormatting sqref="S96">
    <cfRule type="colorScale" priority="11157">
      <colorScale>
        <cfvo type="min"/>
        <cfvo type="max"/>
        <color theme="5" tint="0.59999389629810485"/>
        <color rgb="FFC00000"/>
      </colorScale>
    </cfRule>
    <cfRule type="colorScale" priority="11004">
      <colorScale>
        <cfvo type="min"/>
        <cfvo type="max"/>
        <color theme="5" tint="0.39997558519241921"/>
        <color rgb="FFFF0000"/>
      </colorScale>
    </cfRule>
    <cfRule type="colorScale" priority="11158">
      <colorScale>
        <cfvo type="min"/>
        <cfvo type="max"/>
        <color theme="5" tint="0.39997558519241921"/>
        <color rgb="FFFF0000"/>
      </colorScale>
    </cfRule>
    <cfRule type="colorScale" priority="11003">
      <colorScale>
        <cfvo type="min"/>
        <cfvo type="max"/>
        <color theme="5" tint="0.59999389629810485"/>
        <color rgb="FFC00000"/>
      </colorScale>
    </cfRule>
  </conditionalFormatting>
  <conditionalFormatting sqref="S97">
    <cfRule type="colorScale" priority="11102">
      <colorScale>
        <cfvo type="min"/>
        <cfvo type="max"/>
        <color theme="5" tint="0.39997558519241921"/>
        <color rgb="FFFF0000"/>
      </colorScale>
    </cfRule>
    <cfRule type="colorScale" priority="11101">
      <colorScale>
        <cfvo type="min"/>
        <cfvo type="max"/>
        <color theme="5" tint="0.59999389629810485"/>
        <color rgb="FFC00000"/>
      </colorScale>
    </cfRule>
    <cfRule type="colorScale" priority="10997">
      <colorScale>
        <cfvo type="min"/>
        <cfvo type="max"/>
        <color theme="5" tint="0.39997558519241921"/>
        <color rgb="FFFF0000"/>
      </colorScale>
    </cfRule>
    <cfRule type="colorScale" priority="11074">
      <colorScale>
        <cfvo type="min"/>
        <cfvo type="max"/>
        <color theme="5" tint="0.39997558519241921"/>
        <color rgb="FFFF0000"/>
      </colorScale>
    </cfRule>
    <cfRule type="colorScale" priority="10996">
      <colorScale>
        <cfvo type="min"/>
        <cfvo type="max"/>
        <color theme="5" tint="0.59999389629810485"/>
        <color rgb="FFC00000"/>
      </colorScale>
    </cfRule>
    <cfRule type="colorScale" priority="11032">
      <colorScale>
        <cfvo type="min"/>
        <cfvo type="max"/>
        <color theme="5" tint="0.39997558519241921"/>
        <color rgb="FFFF0000"/>
      </colorScale>
    </cfRule>
    <cfRule type="colorScale" priority="11073">
      <colorScale>
        <cfvo type="min"/>
        <cfvo type="max"/>
        <color theme="5" tint="0.59999389629810485"/>
        <color rgb="FFC00000"/>
      </colorScale>
    </cfRule>
    <cfRule type="colorScale" priority="11031">
      <colorScale>
        <cfvo type="min"/>
        <cfvo type="max"/>
        <color theme="5" tint="0.59999389629810485"/>
        <color rgb="FFC00000"/>
      </colorScale>
    </cfRule>
    <cfRule type="colorScale" priority="11151">
      <colorScale>
        <cfvo type="min"/>
        <cfvo type="max"/>
        <color theme="5" tint="0.39997558519241921"/>
        <color rgb="FFFF0000"/>
      </colorScale>
    </cfRule>
    <cfRule type="colorScale" priority="11150">
      <colorScale>
        <cfvo type="min"/>
        <cfvo type="max"/>
        <color theme="5" tint="0.59999389629810485"/>
        <color rgb="FFC00000"/>
      </colorScale>
    </cfRule>
  </conditionalFormatting>
  <conditionalFormatting sqref="S98">
    <cfRule type="colorScale" priority="10990">
      <colorScale>
        <cfvo type="min"/>
        <cfvo type="max"/>
        <color theme="5" tint="0.39997558519241921"/>
        <color rgb="FFFF0000"/>
      </colorScale>
    </cfRule>
    <cfRule type="colorScale" priority="11095">
      <colorScale>
        <cfvo type="min"/>
        <cfvo type="max"/>
        <color theme="5" tint="0.39997558519241921"/>
        <color rgb="FFFF0000"/>
      </colorScale>
    </cfRule>
    <cfRule type="colorScale" priority="11094">
      <colorScale>
        <cfvo type="min"/>
        <cfvo type="max"/>
        <color theme="5" tint="0.59999389629810485"/>
        <color rgb="FFC00000"/>
      </colorScale>
    </cfRule>
    <cfRule type="colorScale" priority="11143">
      <colorScale>
        <cfvo type="min"/>
        <cfvo type="max"/>
        <color theme="5" tint="0.59999389629810485"/>
        <color rgb="FFC00000"/>
      </colorScale>
    </cfRule>
    <cfRule type="colorScale" priority="11144">
      <colorScale>
        <cfvo type="min"/>
        <cfvo type="max"/>
        <color theme="5" tint="0.39997558519241921"/>
        <color rgb="FFFF0000"/>
      </colorScale>
    </cfRule>
    <cfRule type="colorScale" priority="11220">
      <colorScale>
        <cfvo type="min"/>
        <cfvo type="max"/>
        <color theme="5" tint="0.59999389629810485"/>
        <color rgb="FFC00000"/>
      </colorScale>
    </cfRule>
    <cfRule type="colorScale" priority="11052">
      <colorScale>
        <cfvo type="min"/>
        <cfvo type="max"/>
        <color theme="5" tint="0.59999389629810485"/>
        <color rgb="FFC00000"/>
      </colorScale>
    </cfRule>
    <cfRule type="colorScale" priority="11249">
      <colorScale>
        <cfvo type="min"/>
        <cfvo type="max"/>
        <color theme="5" tint="0.39997558519241921"/>
        <color rgb="FFFF0000"/>
      </colorScale>
    </cfRule>
    <cfRule type="colorScale" priority="11053">
      <colorScale>
        <cfvo type="min"/>
        <cfvo type="max"/>
        <color theme="5" tint="0.39997558519241921"/>
        <color rgb="FFFF0000"/>
      </colorScale>
    </cfRule>
    <cfRule type="colorScale" priority="11179">
      <colorScale>
        <cfvo type="min"/>
        <cfvo type="max"/>
        <color theme="5" tint="0.39997558519241921"/>
        <color rgb="FFFF0000"/>
      </colorScale>
    </cfRule>
    <cfRule type="colorScale" priority="11221">
      <colorScale>
        <cfvo type="min"/>
        <cfvo type="max"/>
        <color theme="5" tint="0.39997558519241921"/>
        <color rgb="FFFF0000"/>
      </colorScale>
    </cfRule>
    <cfRule type="colorScale" priority="10989">
      <colorScale>
        <cfvo type="min"/>
        <cfvo type="max"/>
        <color theme="5" tint="0.59999389629810485"/>
        <color rgb="FFC00000"/>
      </colorScale>
    </cfRule>
    <cfRule type="colorScale" priority="11066">
      <colorScale>
        <cfvo type="min"/>
        <cfvo type="max"/>
        <color theme="5" tint="0.59999389629810485"/>
        <color rgb="FFC00000"/>
      </colorScale>
    </cfRule>
    <cfRule type="colorScale" priority="11024">
      <colorScale>
        <cfvo type="min"/>
        <cfvo type="max"/>
        <color theme="5" tint="0.59999389629810485"/>
        <color rgb="FFC00000"/>
      </colorScale>
    </cfRule>
    <cfRule type="colorScale" priority="11178">
      <colorScale>
        <cfvo type="min"/>
        <cfvo type="max"/>
        <color theme="5" tint="0.59999389629810485"/>
        <color rgb="FFC00000"/>
      </colorScale>
    </cfRule>
    <cfRule type="colorScale" priority="11025">
      <colorScale>
        <cfvo type="min"/>
        <cfvo type="max"/>
        <color theme="5" tint="0.39997558519241921"/>
        <color rgb="FFFF0000"/>
      </colorScale>
    </cfRule>
    <cfRule type="colorScale" priority="11248">
      <colorScale>
        <cfvo type="min"/>
        <cfvo type="max"/>
        <color theme="5" tint="0.59999389629810485"/>
        <color rgb="FFC00000"/>
      </colorScale>
    </cfRule>
    <cfRule type="colorScale" priority="11067">
      <colorScale>
        <cfvo type="min"/>
        <cfvo type="max"/>
        <color theme="5" tint="0.39997558519241921"/>
        <color rgb="FFFF0000"/>
      </colorScale>
    </cfRule>
  </conditionalFormatting>
  <conditionalFormatting sqref="S99">
    <cfRule type="colorScale" priority="11081">
      <colorScale>
        <cfvo type="min"/>
        <cfvo type="max"/>
        <color theme="5" tint="0.39997558519241921"/>
        <color rgb="FFFF0000"/>
      </colorScale>
    </cfRule>
    <cfRule type="colorScale" priority="11087">
      <colorScale>
        <cfvo type="min"/>
        <cfvo type="max"/>
        <color theme="5" tint="0.59999389629810485"/>
        <color rgb="FFC00000"/>
      </colorScale>
    </cfRule>
    <cfRule type="colorScale" priority="11213">
      <colorScale>
        <cfvo type="min"/>
        <cfvo type="max"/>
        <color theme="5" tint="0.59999389629810485"/>
        <color rgb="FFC00000"/>
      </colorScale>
    </cfRule>
    <cfRule type="colorScale" priority="11171">
      <colorScale>
        <cfvo type="min"/>
        <cfvo type="max"/>
        <color theme="5" tint="0.59999389629810485"/>
        <color rgb="FFC00000"/>
      </colorScale>
    </cfRule>
    <cfRule type="colorScale" priority="11088">
      <colorScale>
        <cfvo type="min"/>
        <cfvo type="max"/>
        <color theme="5" tint="0.39997558519241921"/>
        <color rgb="FFFF0000"/>
      </colorScale>
    </cfRule>
    <cfRule type="colorScale" priority="11242">
      <colorScale>
        <cfvo type="min"/>
        <cfvo type="max"/>
        <color theme="5" tint="0.39997558519241921"/>
        <color rgb="FFFF0000"/>
      </colorScale>
    </cfRule>
    <cfRule type="colorScale" priority="11214">
      <colorScale>
        <cfvo type="min"/>
        <cfvo type="max"/>
        <color theme="5" tint="0.39997558519241921"/>
        <color rgb="FFFF0000"/>
      </colorScale>
    </cfRule>
    <cfRule type="colorScale" priority="11108">
      <colorScale>
        <cfvo type="min"/>
        <cfvo type="max"/>
        <color theme="5" tint="0.59999389629810485"/>
        <color rgb="FFC00000"/>
      </colorScale>
    </cfRule>
    <cfRule type="colorScale" priority="11122">
      <colorScale>
        <cfvo type="min"/>
        <cfvo type="max"/>
        <color theme="5" tint="0.59999389629810485"/>
        <color rgb="FFC00000"/>
      </colorScale>
    </cfRule>
    <cfRule type="colorScale" priority="10983">
      <colorScale>
        <cfvo type="min"/>
        <cfvo type="max"/>
        <color theme="5" tint="0.39997558519241921"/>
        <color rgb="FFFF0000"/>
      </colorScale>
    </cfRule>
    <cfRule type="colorScale" priority="11116">
      <colorScale>
        <cfvo type="min"/>
        <cfvo type="max"/>
        <color theme="5" tint="0.39997558519241921"/>
        <color rgb="FFFF0000"/>
      </colorScale>
    </cfRule>
    <cfRule type="colorScale" priority="11115">
      <colorScale>
        <cfvo type="min"/>
        <cfvo type="max"/>
        <color theme="5" tint="0.59999389629810485"/>
        <color rgb="FFC00000"/>
      </colorScale>
    </cfRule>
    <cfRule type="colorScale" priority="11136">
      <colorScale>
        <cfvo type="min"/>
        <cfvo type="max"/>
        <color theme="5" tint="0.59999389629810485"/>
        <color rgb="FFC00000"/>
      </colorScale>
    </cfRule>
    <cfRule type="colorScale" priority="11060">
      <colorScale>
        <cfvo type="min"/>
        <cfvo type="max"/>
        <color theme="5" tint="0.39997558519241921"/>
        <color rgb="FFFF0000"/>
      </colorScale>
    </cfRule>
    <cfRule type="colorScale" priority="11200">
      <colorScale>
        <cfvo type="min"/>
        <cfvo type="max"/>
        <color theme="5" tint="0.39997558519241921"/>
        <color rgb="FFFF0000"/>
      </colorScale>
    </cfRule>
    <cfRule type="colorScale" priority="10982">
      <colorScale>
        <cfvo type="min"/>
        <cfvo type="max"/>
        <color theme="5" tint="0.59999389629810485"/>
        <color rgb="FFC00000"/>
      </colorScale>
    </cfRule>
    <cfRule type="colorScale" priority="11059">
      <colorScale>
        <cfvo type="min"/>
        <cfvo type="max"/>
        <color theme="5" tint="0.59999389629810485"/>
        <color rgb="FFC00000"/>
      </colorScale>
    </cfRule>
    <cfRule type="colorScale" priority="11080">
      <colorScale>
        <cfvo type="min"/>
        <cfvo type="max"/>
        <color theme="5" tint="0.59999389629810485"/>
        <color rgb="FFC00000"/>
      </colorScale>
    </cfRule>
    <cfRule type="colorScale" priority="11109">
      <colorScale>
        <cfvo type="min"/>
        <cfvo type="max"/>
        <color theme="5" tint="0.39997558519241921"/>
        <color rgb="FFFF0000"/>
      </colorScale>
    </cfRule>
    <cfRule type="colorScale" priority="11018">
      <colorScale>
        <cfvo type="min"/>
        <cfvo type="max"/>
        <color theme="5" tint="0.39997558519241921"/>
        <color rgb="FFFF0000"/>
      </colorScale>
    </cfRule>
    <cfRule type="colorScale" priority="11172">
      <colorScale>
        <cfvo type="min"/>
        <cfvo type="max"/>
        <color theme="5" tint="0.39997558519241921"/>
        <color rgb="FFFF0000"/>
      </colorScale>
    </cfRule>
    <cfRule type="colorScale" priority="11038">
      <colorScale>
        <cfvo type="min"/>
        <cfvo type="max"/>
        <color theme="5" tint="0.59999389629810485"/>
        <color rgb="FFC00000"/>
      </colorScale>
    </cfRule>
    <cfRule type="colorScale" priority="11039">
      <colorScale>
        <cfvo type="min"/>
        <cfvo type="max"/>
        <color theme="5" tint="0.39997558519241921"/>
        <color rgb="FFFF0000"/>
      </colorScale>
    </cfRule>
    <cfRule type="colorScale" priority="11137">
      <colorScale>
        <cfvo type="min"/>
        <cfvo type="max"/>
        <color theme="5" tint="0.39997558519241921"/>
        <color rgb="FFFF0000"/>
      </colorScale>
    </cfRule>
    <cfRule type="colorScale" priority="11045">
      <colorScale>
        <cfvo type="min"/>
        <cfvo type="max"/>
        <color theme="5" tint="0.59999389629810485"/>
        <color rgb="FFC00000"/>
      </colorScale>
    </cfRule>
    <cfRule type="colorScale" priority="11241">
      <colorScale>
        <cfvo type="min"/>
        <cfvo type="max"/>
        <color theme="5" tint="0.59999389629810485"/>
        <color rgb="FFC00000"/>
      </colorScale>
    </cfRule>
    <cfRule type="colorScale" priority="11123">
      <colorScale>
        <cfvo type="min"/>
        <cfvo type="max"/>
        <color theme="5" tint="0.39997558519241921"/>
        <color rgb="FFFF0000"/>
      </colorScale>
    </cfRule>
    <cfRule type="colorScale" priority="11046">
      <colorScale>
        <cfvo type="min"/>
        <cfvo type="max"/>
        <color theme="5" tint="0.39997558519241921"/>
        <color rgb="FFFF0000"/>
      </colorScale>
    </cfRule>
    <cfRule type="colorScale" priority="11017">
      <colorScale>
        <cfvo type="min"/>
        <cfvo type="max"/>
        <color theme="5" tint="0.59999389629810485"/>
        <color rgb="FFC00000"/>
      </colorScale>
    </cfRule>
    <cfRule type="colorScale" priority="11199">
      <colorScale>
        <cfvo type="min"/>
        <cfvo type="max"/>
        <color theme="5" tint="0.59999389629810485"/>
        <color rgb="FFC00000"/>
      </colorScale>
    </cfRule>
  </conditionalFormatting>
  <conditionalFormatting sqref="S100">
    <cfRule type="colorScale" priority="11193">
      <colorScale>
        <cfvo type="min"/>
        <cfvo type="max"/>
        <color theme="5" tint="0.39997558519241921"/>
        <color rgb="FFFF0000"/>
      </colorScale>
    </cfRule>
    <cfRule type="colorScale" priority="11185">
      <colorScale>
        <cfvo type="min"/>
        <cfvo type="max"/>
        <color theme="5" tint="0.59999389629810485"/>
        <color rgb="FFC00000"/>
      </colorScale>
    </cfRule>
    <cfRule type="colorScale" priority="11297">
      <colorScale>
        <cfvo type="min"/>
        <cfvo type="max"/>
        <color theme="5" tint="0.59999389629810485"/>
        <color rgb="FFC00000"/>
      </colorScale>
    </cfRule>
    <cfRule type="colorScale" priority="11263">
      <colorScale>
        <cfvo type="min"/>
        <cfvo type="max"/>
        <color theme="5" tint="0.39997558519241921"/>
        <color rgb="FFFF0000"/>
      </colorScale>
    </cfRule>
    <cfRule type="colorScale" priority="11235">
      <colorScale>
        <cfvo type="min"/>
        <cfvo type="max"/>
        <color theme="5" tint="0.39997558519241921"/>
        <color rgb="FFFF0000"/>
      </colorScale>
    </cfRule>
    <cfRule type="colorScale" priority="11256">
      <colorScale>
        <cfvo type="min"/>
        <cfvo type="max"/>
        <color theme="5" tint="0.39997558519241921"/>
        <color rgb="FFFF0000"/>
      </colorScale>
    </cfRule>
    <cfRule type="colorScale" priority="11298">
      <colorScale>
        <cfvo type="min"/>
        <cfvo type="max"/>
        <color theme="5" tint="0.39997558519241921"/>
        <color rgb="FFFF0000"/>
      </colorScale>
    </cfRule>
    <cfRule type="colorScale" priority="11186">
      <colorScale>
        <cfvo type="min"/>
        <cfvo type="max"/>
        <color theme="5" tint="0.39997558519241921"/>
        <color rgb="FFFF0000"/>
      </colorScale>
    </cfRule>
    <cfRule type="colorScale" priority="11129">
      <colorScale>
        <cfvo type="min"/>
        <cfvo type="max"/>
        <color theme="5" tint="0.59999389629810485"/>
        <color rgb="FFC00000"/>
      </colorScale>
    </cfRule>
    <cfRule type="colorScale" priority="11192">
      <colorScale>
        <cfvo type="min"/>
        <cfvo type="max"/>
        <color theme="5" tint="0.59999389629810485"/>
        <color rgb="FFC00000"/>
      </colorScale>
    </cfRule>
    <cfRule type="colorScale" priority="11228">
      <colorScale>
        <cfvo type="min"/>
        <cfvo type="max"/>
        <color theme="5" tint="0.39997558519241921"/>
        <color rgb="FFFF0000"/>
      </colorScale>
    </cfRule>
    <cfRule type="colorScale" priority="11165">
      <colorScale>
        <cfvo type="min"/>
        <cfvo type="max"/>
        <color theme="5" tint="0.39997558519241921"/>
        <color rgb="FFFF0000"/>
      </colorScale>
    </cfRule>
    <cfRule type="colorScale" priority="11207">
      <colorScale>
        <cfvo type="min"/>
        <cfvo type="max"/>
        <color theme="5" tint="0.39997558519241921"/>
        <color rgb="FFFF0000"/>
      </colorScale>
    </cfRule>
    <cfRule type="colorScale" priority="11164">
      <colorScale>
        <cfvo type="min"/>
        <cfvo type="max"/>
        <color theme="5" tint="0.59999389629810485"/>
        <color rgb="FFC00000"/>
      </colorScale>
    </cfRule>
    <cfRule type="colorScale" priority="11130">
      <colorScale>
        <cfvo type="min"/>
        <cfvo type="max"/>
        <color theme="5" tint="0.39997558519241921"/>
        <color rgb="FFFF0000"/>
      </colorScale>
    </cfRule>
    <cfRule type="colorScale" priority="11255">
      <colorScale>
        <cfvo type="min"/>
        <cfvo type="max"/>
        <color theme="5" tint="0.59999389629810485"/>
        <color rgb="FFC00000"/>
      </colorScale>
    </cfRule>
    <cfRule type="colorScale" priority="11227">
      <colorScale>
        <cfvo type="min"/>
        <cfvo type="max"/>
        <color theme="5" tint="0.59999389629810485"/>
        <color rgb="FFC00000"/>
      </colorScale>
    </cfRule>
    <cfRule type="colorScale" priority="11262">
      <colorScale>
        <cfvo type="min"/>
        <cfvo type="max"/>
        <color theme="5" tint="0.59999389629810485"/>
        <color rgb="FFC00000"/>
      </colorScale>
    </cfRule>
    <cfRule type="colorScale" priority="11234">
      <colorScale>
        <cfvo type="min"/>
        <cfvo type="max"/>
        <color theme="5" tint="0.59999389629810485"/>
        <color rgb="FFC00000"/>
      </colorScale>
    </cfRule>
    <cfRule type="colorScale" priority="11206">
      <colorScale>
        <cfvo type="min"/>
        <cfvo type="max"/>
        <color theme="5" tint="0.59999389629810485"/>
        <color rgb="FFC00000"/>
      </colorScale>
    </cfRule>
  </conditionalFormatting>
  <conditionalFormatting sqref="S101">
    <cfRule type="colorScale" priority="11291">
      <colorScale>
        <cfvo type="min"/>
        <cfvo type="max"/>
        <color theme="5" tint="0.39997558519241921"/>
        <color rgb="FFFF0000"/>
      </colorScale>
    </cfRule>
    <cfRule type="colorScale" priority="11290">
      <colorScale>
        <cfvo type="min"/>
        <cfvo type="max"/>
        <color theme="5" tint="0.59999389629810485"/>
        <color rgb="FFC00000"/>
      </colorScale>
    </cfRule>
  </conditionalFormatting>
  <conditionalFormatting sqref="S102">
    <cfRule type="colorScale" priority="11319">
      <colorScale>
        <cfvo type="min"/>
        <cfvo type="max"/>
        <color theme="5" tint="0.39997558519241921"/>
        <color rgb="FFFF0000"/>
      </colorScale>
    </cfRule>
    <cfRule type="colorScale" priority="11388">
      <colorScale>
        <cfvo type="min"/>
        <cfvo type="max"/>
        <color theme="5" tint="0.59999389629810485"/>
        <color rgb="FFC00000"/>
      </colorScale>
    </cfRule>
    <cfRule type="colorScale" priority="11389">
      <colorScale>
        <cfvo type="min"/>
        <cfvo type="max"/>
        <color theme="5" tint="0.39997558519241921"/>
        <color rgb="FFFF0000"/>
      </colorScale>
    </cfRule>
    <cfRule type="colorScale" priority="11283">
      <colorScale>
        <cfvo type="min"/>
        <cfvo type="max"/>
        <color theme="5" tint="0.59999389629810485"/>
        <color rgb="FFC00000"/>
      </colorScale>
    </cfRule>
    <cfRule type="colorScale" priority="11284">
      <colorScale>
        <cfvo type="min"/>
        <cfvo type="max"/>
        <color theme="5" tint="0.39997558519241921"/>
        <color rgb="FFFF0000"/>
      </colorScale>
    </cfRule>
    <cfRule type="colorScale" priority="11318">
      <colorScale>
        <cfvo type="min"/>
        <cfvo type="max"/>
        <color theme="5" tint="0.59999389629810485"/>
        <color rgb="FFC00000"/>
      </colorScale>
    </cfRule>
    <cfRule type="colorScale" priority="11360">
      <colorScale>
        <cfvo type="min"/>
        <cfvo type="max"/>
        <color theme="5" tint="0.59999389629810485"/>
        <color rgb="FFC00000"/>
      </colorScale>
    </cfRule>
    <cfRule type="colorScale" priority="11361">
      <colorScale>
        <cfvo type="min"/>
        <cfvo type="max"/>
        <color theme="5" tint="0.39997558519241921"/>
        <color rgb="FFFF0000"/>
      </colorScale>
    </cfRule>
  </conditionalFormatting>
  <conditionalFormatting sqref="S103">
    <cfRule type="colorScale" priority="11312">
      <colorScale>
        <cfvo type="min"/>
        <cfvo type="max"/>
        <color theme="5" tint="0.39997558519241921"/>
        <color rgb="FFFF0000"/>
      </colorScale>
    </cfRule>
    <cfRule type="colorScale" priority="11339">
      <colorScale>
        <cfvo type="min"/>
        <cfvo type="max"/>
        <color theme="5" tint="0.59999389629810485"/>
        <color rgb="FFC00000"/>
      </colorScale>
    </cfRule>
    <cfRule type="colorScale" priority="11340">
      <colorScale>
        <cfvo type="min"/>
        <cfvo type="max"/>
        <color theme="5" tint="0.39997558519241921"/>
        <color rgb="FFFF0000"/>
      </colorScale>
    </cfRule>
    <cfRule type="colorScale" priority="11382">
      <colorScale>
        <cfvo type="min"/>
        <cfvo type="max"/>
        <color theme="5" tint="0.39997558519241921"/>
        <color rgb="FFFF0000"/>
      </colorScale>
    </cfRule>
    <cfRule type="colorScale" priority="11277">
      <colorScale>
        <cfvo type="min"/>
        <cfvo type="max"/>
        <color theme="5" tint="0.39997558519241921"/>
        <color rgb="FFFF0000"/>
      </colorScale>
    </cfRule>
    <cfRule type="colorScale" priority="11353">
      <colorScale>
        <cfvo type="min"/>
        <cfvo type="max"/>
        <color theme="5" tint="0.59999389629810485"/>
        <color rgb="FFC00000"/>
      </colorScale>
    </cfRule>
    <cfRule type="colorScale" priority="11354">
      <colorScale>
        <cfvo type="min"/>
        <cfvo type="max"/>
        <color theme="5" tint="0.39997558519241921"/>
        <color rgb="FFFF0000"/>
      </colorScale>
    </cfRule>
    <cfRule type="colorScale" priority="11276">
      <colorScale>
        <cfvo type="min"/>
        <cfvo type="max"/>
        <color theme="5" tint="0.59999389629810485"/>
        <color rgb="FFC00000"/>
      </colorScale>
    </cfRule>
    <cfRule type="colorScale" priority="11381">
      <colorScale>
        <cfvo type="min"/>
        <cfvo type="max"/>
        <color theme="5" tint="0.59999389629810485"/>
        <color rgb="FFC00000"/>
      </colorScale>
    </cfRule>
    <cfRule type="colorScale" priority="11311">
      <colorScale>
        <cfvo type="min"/>
        <cfvo type="max"/>
        <color theme="5" tint="0.59999389629810485"/>
        <color rgb="FFC00000"/>
      </colorScale>
    </cfRule>
  </conditionalFormatting>
  <conditionalFormatting sqref="S104">
    <cfRule type="colorScale" priority="11305">
      <colorScale>
        <cfvo type="min"/>
        <cfvo type="max"/>
        <color theme="5" tint="0.39997558519241921"/>
        <color rgb="FFFF0000"/>
      </colorScale>
    </cfRule>
    <cfRule type="colorScale" priority="11402">
      <colorScale>
        <cfvo type="min"/>
        <cfvo type="max"/>
        <color theme="5" tint="0.59999389629810485"/>
        <color rgb="FFC00000"/>
      </colorScale>
    </cfRule>
    <cfRule type="colorScale" priority="11403">
      <colorScale>
        <cfvo type="min"/>
        <cfvo type="max"/>
        <color theme="5" tint="0.39997558519241921"/>
        <color rgb="FFFF0000"/>
      </colorScale>
    </cfRule>
    <cfRule type="colorScale" priority="11325">
      <colorScale>
        <cfvo type="min"/>
        <cfvo type="max"/>
        <color theme="5" tint="0.59999389629810485"/>
        <color rgb="FFC00000"/>
      </colorScale>
    </cfRule>
    <cfRule type="colorScale" priority="11326">
      <colorScale>
        <cfvo type="min"/>
        <cfvo type="max"/>
        <color theme="5" tint="0.39997558519241921"/>
        <color rgb="FFFF0000"/>
      </colorScale>
    </cfRule>
    <cfRule type="colorScale" priority="11367">
      <colorScale>
        <cfvo type="min"/>
        <cfvo type="max"/>
        <color theme="5" tint="0.59999389629810485"/>
        <color rgb="FFC00000"/>
      </colorScale>
    </cfRule>
    <cfRule type="colorScale" priority="11333">
      <colorScale>
        <cfvo type="min"/>
        <cfvo type="max"/>
        <color theme="5" tint="0.39997558519241921"/>
        <color rgb="FFFF0000"/>
      </colorScale>
    </cfRule>
    <cfRule type="colorScale" priority="11270">
      <colorScale>
        <cfvo type="min"/>
        <cfvo type="max"/>
        <color theme="5" tint="0.39997558519241921"/>
        <color rgb="FFFF0000"/>
      </colorScale>
    </cfRule>
    <cfRule type="colorScale" priority="11269">
      <colorScale>
        <cfvo type="min"/>
        <cfvo type="max"/>
        <color theme="5" tint="0.59999389629810485"/>
        <color rgb="FFC00000"/>
      </colorScale>
    </cfRule>
    <cfRule type="colorScale" priority="11332">
      <colorScale>
        <cfvo type="min"/>
        <cfvo type="max"/>
        <color theme="5" tint="0.59999389629810485"/>
        <color rgb="FFC00000"/>
      </colorScale>
    </cfRule>
    <cfRule type="colorScale" priority="11368">
      <colorScale>
        <cfvo type="min"/>
        <cfvo type="max"/>
        <color theme="5" tint="0.39997558519241921"/>
        <color rgb="FFFF0000"/>
      </colorScale>
    </cfRule>
    <cfRule type="colorScale" priority="11346">
      <colorScale>
        <cfvo type="min"/>
        <cfvo type="max"/>
        <color theme="5" tint="0.59999389629810485"/>
        <color rgb="FFC00000"/>
      </colorScale>
    </cfRule>
    <cfRule type="colorScale" priority="11347">
      <colorScale>
        <cfvo type="min"/>
        <cfvo type="max"/>
        <color theme="5" tint="0.39997558519241921"/>
        <color rgb="FFFF0000"/>
      </colorScale>
    </cfRule>
    <cfRule type="colorScale" priority="11374">
      <colorScale>
        <cfvo type="min"/>
        <cfvo type="max"/>
        <color theme="5" tint="0.59999389629810485"/>
        <color rgb="FFC00000"/>
      </colorScale>
    </cfRule>
    <cfRule type="colorScale" priority="11375">
      <colorScale>
        <cfvo type="min"/>
        <cfvo type="max"/>
        <color theme="5" tint="0.39997558519241921"/>
        <color rgb="FFFF0000"/>
      </colorScale>
    </cfRule>
    <cfRule type="colorScale" priority="11395">
      <colorScale>
        <cfvo type="min"/>
        <cfvo type="max"/>
        <color theme="5" tint="0.59999389629810485"/>
        <color rgb="FFC00000"/>
      </colorScale>
    </cfRule>
    <cfRule type="colorScale" priority="11396">
      <colorScale>
        <cfvo type="min"/>
        <cfvo type="max"/>
        <color theme="5" tint="0.39997558519241921"/>
        <color rgb="FFFF0000"/>
      </colorScale>
    </cfRule>
    <cfRule type="colorScale" priority="11304">
      <colorScale>
        <cfvo type="min"/>
        <cfvo type="max"/>
        <color theme="5" tint="0.59999389629810485"/>
        <color rgb="FFC00000"/>
      </colorScale>
    </cfRule>
  </conditionalFormatting>
  <conditionalFormatting sqref="S105">
    <cfRule type="colorScale" priority="11437">
      <colorScale>
        <cfvo type="min"/>
        <cfvo type="max"/>
        <color theme="5" tint="0.59999389629810485"/>
        <color rgb="FFC00000"/>
      </colorScale>
    </cfRule>
    <cfRule type="colorScale" priority="11438">
      <colorScale>
        <cfvo type="min"/>
        <cfvo type="max"/>
        <color theme="5" tint="0.39997558519241921"/>
        <color rgb="FFFF0000"/>
      </colorScale>
    </cfRule>
  </conditionalFormatting>
  <conditionalFormatting sqref="S106">
    <cfRule type="colorScale" priority="11431">
      <colorScale>
        <cfvo type="min"/>
        <cfvo type="max"/>
        <color theme="5" tint="0.39997558519241921"/>
        <color rgb="FFFF0000"/>
      </colorScale>
    </cfRule>
    <cfRule type="colorScale" priority="11430">
      <colorScale>
        <cfvo type="min"/>
        <cfvo type="max"/>
        <color theme="5" tint="0.59999389629810485"/>
        <color rgb="FFC00000"/>
      </colorScale>
    </cfRule>
  </conditionalFormatting>
  <conditionalFormatting sqref="S107">
    <cfRule type="colorScale" priority="11501">
      <colorScale>
        <cfvo type="min"/>
        <cfvo type="max"/>
        <color theme="5" tint="0.39997558519241921"/>
        <color rgb="FFFF0000"/>
      </colorScale>
    </cfRule>
    <cfRule type="colorScale" priority="11500">
      <colorScale>
        <cfvo type="min"/>
        <cfvo type="max"/>
        <color theme="5" tint="0.59999389629810485"/>
        <color rgb="FFC00000"/>
      </colorScale>
    </cfRule>
    <cfRule type="colorScale" priority="11543">
      <colorScale>
        <cfvo type="min"/>
        <cfvo type="max"/>
        <color theme="5" tint="0.39997558519241921"/>
        <color rgb="FFFF0000"/>
      </colorScale>
    </cfRule>
    <cfRule type="colorScale" priority="11424">
      <colorScale>
        <cfvo type="min"/>
        <cfvo type="max"/>
        <color theme="5" tint="0.39997558519241921"/>
        <color rgb="FFFF0000"/>
      </colorScale>
    </cfRule>
    <cfRule type="colorScale" priority="11423">
      <colorScale>
        <cfvo type="min"/>
        <cfvo type="max"/>
        <color theme="5" tint="0.59999389629810485"/>
        <color rgb="FFC00000"/>
      </colorScale>
    </cfRule>
    <cfRule type="colorScale" priority="11459">
      <colorScale>
        <cfvo type="min"/>
        <cfvo type="max"/>
        <color theme="5" tint="0.39997558519241921"/>
        <color rgb="FFFF0000"/>
      </colorScale>
    </cfRule>
    <cfRule type="colorScale" priority="11458">
      <colorScale>
        <cfvo type="min"/>
        <cfvo type="max"/>
        <color theme="5" tint="0.59999389629810485"/>
        <color rgb="FFC00000"/>
      </colorScale>
    </cfRule>
    <cfRule type="colorScale" priority="11542">
      <colorScale>
        <cfvo type="min"/>
        <cfvo type="max"/>
        <color theme="5" tint="0.59999389629810485"/>
        <color rgb="FFC00000"/>
      </colorScale>
    </cfRule>
  </conditionalFormatting>
  <conditionalFormatting sqref="S108">
    <cfRule type="colorScale" priority="11494">
      <colorScale>
        <cfvo type="min"/>
        <cfvo type="max"/>
        <color theme="5" tint="0.39997558519241921"/>
        <color rgb="FFFF0000"/>
      </colorScale>
    </cfRule>
    <cfRule type="colorScale" priority="11493">
      <colorScale>
        <cfvo type="min"/>
        <cfvo type="max"/>
        <color theme="5" tint="0.59999389629810485"/>
        <color rgb="FFC00000"/>
      </colorScale>
    </cfRule>
    <cfRule type="colorScale" priority="11536">
      <colorScale>
        <cfvo type="min"/>
        <cfvo type="max"/>
        <color theme="5" tint="0.39997558519241921"/>
        <color rgb="FFFF0000"/>
      </colorScale>
    </cfRule>
    <cfRule type="colorScale" priority="11480">
      <colorScale>
        <cfvo type="min"/>
        <cfvo type="max"/>
        <color theme="5" tint="0.39997558519241921"/>
        <color rgb="FFFF0000"/>
      </colorScale>
    </cfRule>
    <cfRule type="colorScale" priority="11479">
      <colorScale>
        <cfvo type="min"/>
        <cfvo type="max"/>
        <color theme="5" tint="0.59999389629810485"/>
        <color rgb="FFC00000"/>
      </colorScale>
    </cfRule>
    <cfRule type="colorScale" priority="11417">
      <colorScale>
        <cfvo type="min"/>
        <cfvo type="max"/>
        <color theme="5" tint="0.39997558519241921"/>
        <color rgb="FFFF0000"/>
      </colorScale>
    </cfRule>
    <cfRule type="colorScale" priority="11416">
      <colorScale>
        <cfvo type="min"/>
        <cfvo type="max"/>
        <color theme="5" tint="0.59999389629810485"/>
        <color rgb="FFC00000"/>
      </colorScale>
    </cfRule>
    <cfRule type="colorScale" priority="11452">
      <colorScale>
        <cfvo type="min"/>
        <cfvo type="max"/>
        <color theme="5" tint="0.39997558519241921"/>
        <color rgb="FFFF0000"/>
      </colorScale>
    </cfRule>
    <cfRule type="colorScale" priority="11451">
      <colorScale>
        <cfvo type="min"/>
        <cfvo type="max"/>
        <color theme="5" tint="0.59999389629810485"/>
        <color rgb="FFC00000"/>
      </colorScale>
    </cfRule>
    <cfRule type="colorScale" priority="11535">
      <colorScale>
        <cfvo type="min"/>
        <cfvo type="max"/>
        <color theme="5" tint="0.59999389629810485"/>
        <color rgb="FFC00000"/>
      </colorScale>
    </cfRule>
  </conditionalFormatting>
  <conditionalFormatting sqref="S109">
    <cfRule type="colorScale" priority="11507">
      <colorScale>
        <cfvo type="min"/>
        <cfvo type="max"/>
        <color theme="5" tint="0.59999389629810485"/>
        <color rgb="FFC00000"/>
      </colorScale>
    </cfRule>
    <cfRule type="colorScale" priority="11606">
      <colorScale>
        <cfvo type="min"/>
        <cfvo type="max"/>
        <color theme="5" tint="0.39997558519241921"/>
        <color rgb="FFFF0000"/>
      </colorScale>
    </cfRule>
    <cfRule type="colorScale" priority="11486">
      <colorScale>
        <cfvo type="min"/>
        <cfvo type="max"/>
        <color theme="5" tint="0.59999389629810485"/>
        <color rgb="FFC00000"/>
      </colorScale>
    </cfRule>
    <cfRule type="colorScale" priority="11605">
      <colorScale>
        <cfvo type="min"/>
        <cfvo type="max"/>
        <color theme="5" tint="0.59999389629810485"/>
        <color rgb="FFC00000"/>
      </colorScale>
    </cfRule>
    <cfRule type="colorScale" priority="11473">
      <colorScale>
        <cfvo type="min"/>
        <cfvo type="max"/>
        <color theme="5" tint="0.39997558519241921"/>
        <color rgb="FFFF0000"/>
      </colorScale>
    </cfRule>
    <cfRule type="colorScale" priority="11472">
      <colorScale>
        <cfvo type="min"/>
        <cfvo type="max"/>
        <color theme="5" tint="0.59999389629810485"/>
        <color rgb="FFC00000"/>
      </colorScale>
    </cfRule>
    <cfRule type="colorScale" priority="11466">
      <colorScale>
        <cfvo type="min"/>
        <cfvo type="max"/>
        <color theme="5" tint="0.39997558519241921"/>
        <color rgb="FFFF0000"/>
      </colorScale>
    </cfRule>
    <cfRule type="colorScale" priority="11465">
      <colorScale>
        <cfvo type="min"/>
        <cfvo type="max"/>
        <color theme="5" tint="0.59999389629810485"/>
        <color rgb="FFC00000"/>
      </colorScale>
    </cfRule>
    <cfRule type="colorScale" priority="11528">
      <colorScale>
        <cfvo type="min"/>
        <cfvo type="max"/>
        <color theme="5" tint="0.59999389629810485"/>
        <color rgb="FFC00000"/>
      </colorScale>
    </cfRule>
    <cfRule type="colorScale" priority="11445">
      <colorScale>
        <cfvo type="min"/>
        <cfvo type="max"/>
        <color theme="5" tint="0.39997558519241921"/>
        <color rgb="FFFF0000"/>
      </colorScale>
    </cfRule>
    <cfRule type="colorScale" priority="11444">
      <colorScale>
        <cfvo type="min"/>
        <cfvo type="max"/>
        <color theme="5" tint="0.59999389629810485"/>
        <color rgb="FFC00000"/>
      </colorScale>
    </cfRule>
    <cfRule type="colorScale" priority="11564">
      <colorScale>
        <cfvo type="min"/>
        <cfvo type="max"/>
        <color theme="5" tint="0.39997558519241921"/>
        <color rgb="FFFF0000"/>
      </colorScale>
    </cfRule>
    <cfRule type="colorScale" priority="11563">
      <colorScale>
        <cfvo type="min"/>
        <cfvo type="max"/>
        <color theme="5" tint="0.59999389629810485"/>
        <color rgb="FFC00000"/>
      </colorScale>
    </cfRule>
    <cfRule type="colorScale" priority="11508">
      <colorScale>
        <cfvo type="min"/>
        <cfvo type="max"/>
        <color theme="5" tint="0.39997558519241921"/>
        <color rgb="FFFF0000"/>
      </colorScale>
    </cfRule>
    <cfRule type="colorScale" priority="11529">
      <colorScale>
        <cfvo type="min"/>
        <cfvo type="max"/>
        <color theme="5" tint="0.39997558519241921"/>
        <color rgb="FFFF0000"/>
      </colorScale>
    </cfRule>
    <cfRule type="colorScale" priority="11410">
      <colorScale>
        <cfvo type="min"/>
        <cfvo type="max"/>
        <color theme="5" tint="0.39997558519241921"/>
        <color rgb="FFFF0000"/>
      </colorScale>
    </cfRule>
    <cfRule type="colorScale" priority="11409">
      <colorScale>
        <cfvo type="min"/>
        <cfvo type="max"/>
        <color theme="5" tint="0.59999389629810485"/>
        <color rgb="FFC00000"/>
      </colorScale>
    </cfRule>
    <cfRule type="colorScale" priority="11487">
      <colorScale>
        <cfvo type="min"/>
        <cfvo type="max"/>
        <color theme="5" tint="0.39997558519241921"/>
        <color rgb="FFFF0000"/>
      </colorScale>
    </cfRule>
  </conditionalFormatting>
  <conditionalFormatting sqref="S110">
    <cfRule type="colorScale" priority="11584">
      <colorScale>
        <cfvo type="min"/>
        <cfvo type="max"/>
        <color theme="5" tint="0.59999389629810485"/>
        <color rgb="FFC00000"/>
      </colorScale>
    </cfRule>
    <cfRule type="colorScale" priority="11585">
      <colorScale>
        <cfvo type="min"/>
        <cfvo type="max"/>
        <color theme="5" tint="0.39997558519241921"/>
        <color rgb="FFFF0000"/>
      </colorScale>
    </cfRule>
    <cfRule type="colorScale" priority="11599">
      <colorScale>
        <cfvo type="min"/>
        <cfvo type="max"/>
        <color theme="5" tint="0.39997558519241921"/>
        <color rgb="FFFF0000"/>
      </colorScale>
    </cfRule>
    <cfRule type="colorScale" priority="11521">
      <colorScale>
        <cfvo type="min"/>
        <cfvo type="max"/>
        <color theme="5" tint="0.59999389629810485"/>
        <color rgb="FFC00000"/>
      </colorScale>
    </cfRule>
    <cfRule type="colorScale" priority="11522">
      <colorScale>
        <cfvo type="min"/>
        <cfvo type="max"/>
        <color theme="5" tint="0.39997558519241921"/>
        <color rgb="FFFF0000"/>
      </colorScale>
    </cfRule>
    <cfRule type="colorScale" priority="11598">
      <colorScale>
        <cfvo type="min"/>
        <cfvo type="max"/>
        <color theme="5" tint="0.59999389629810485"/>
        <color rgb="FFC00000"/>
      </colorScale>
    </cfRule>
    <cfRule type="colorScale" priority="11556">
      <colorScale>
        <cfvo type="min"/>
        <cfvo type="max"/>
        <color theme="5" tint="0.59999389629810485"/>
        <color rgb="FFC00000"/>
      </colorScale>
    </cfRule>
    <cfRule type="colorScale" priority="11557">
      <colorScale>
        <cfvo type="min"/>
        <cfvo type="max"/>
        <color theme="5" tint="0.39997558519241921"/>
        <color rgb="FFFF0000"/>
      </colorScale>
    </cfRule>
  </conditionalFormatting>
  <conditionalFormatting sqref="S111">
    <cfRule type="colorScale" priority="11613">
      <colorScale>
        <cfvo type="min"/>
        <cfvo type="max"/>
        <color theme="5" tint="0.39997558519241921"/>
        <color rgb="FFFF0000"/>
      </colorScale>
    </cfRule>
    <cfRule type="colorScale" priority="11591">
      <colorScale>
        <cfvo type="min"/>
        <cfvo type="max"/>
        <color theme="5" tint="0.59999389629810485"/>
        <color rgb="FFC00000"/>
      </colorScale>
    </cfRule>
    <cfRule type="colorScale" priority="11578">
      <colorScale>
        <cfvo type="min"/>
        <cfvo type="max"/>
        <color theme="5" tint="0.39997558519241921"/>
        <color rgb="FFFF0000"/>
      </colorScale>
    </cfRule>
    <cfRule type="colorScale" priority="11592">
      <colorScale>
        <cfvo type="min"/>
        <cfvo type="max"/>
        <color theme="5" tint="0.39997558519241921"/>
        <color rgb="FFFF0000"/>
      </colorScale>
    </cfRule>
    <cfRule type="colorScale" priority="11612">
      <colorScale>
        <cfvo type="min"/>
        <cfvo type="max"/>
        <color theme="5" tint="0.59999389629810485"/>
        <color rgb="FFC00000"/>
      </colorScale>
    </cfRule>
    <cfRule type="colorScale" priority="11514">
      <colorScale>
        <cfvo type="min"/>
        <cfvo type="max"/>
        <color theme="5" tint="0.59999389629810485"/>
        <color rgb="FFC00000"/>
      </colorScale>
    </cfRule>
    <cfRule type="colorScale" priority="11549">
      <colorScale>
        <cfvo type="min"/>
        <cfvo type="max"/>
        <color theme="5" tint="0.59999389629810485"/>
        <color rgb="FFC00000"/>
      </colorScale>
    </cfRule>
    <cfRule type="colorScale" priority="11550">
      <colorScale>
        <cfvo type="min"/>
        <cfvo type="max"/>
        <color theme="5" tint="0.39997558519241921"/>
        <color rgb="FFFF0000"/>
      </colorScale>
    </cfRule>
    <cfRule type="colorScale" priority="11570">
      <colorScale>
        <cfvo type="min"/>
        <cfvo type="max"/>
        <color theme="5" tint="0.59999389629810485"/>
        <color rgb="FFC00000"/>
      </colorScale>
    </cfRule>
    <cfRule type="colorScale" priority="11571">
      <colorScale>
        <cfvo type="min"/>
        <cfvo type="max"/>
        <color theme="5" tint="0.39997558519241921"/>
        <color rgb="FFFF0000"/>
      </colorScale>
    </cfRule>
    <cfRule type="colorScale" priority="11515">
      <colorScale>
        <cfvo type="min"/>
        <cfvo type="max"/>
        <color theme="5" tint="0.39997558519241921"/>
        <color rgb="FFFF0000"/>
      </colorScale>
    </cfRule>
    <cfRule type="colorScale" priority="11577">
      <colorScale>
        <cfvo type="min"/>
        <cfvo type="max"/>
        <color theme="5" tint="0.59999389629810485"/>
        <color rgb="FFC00000"/>
      </colorScale>
    </cfRule>
  </conditionalFormatting>
  <conditionalFormatting sqref="S112">
    <cfRule type="colorScale" priority="11647">
      <colorScale>
        <cfvo type="min"/>
        <cfvo type="max"/>
        <color theme="5" tint="0.59999389629810485"/>
        <color rgb="FFC00000"/>
      </colorScale>
    </cfRule>
    <cfRule type="colorScale" priority="11648">
      <colorScale>
        <cfvo type="min"/>
        <cfvo type="max"/>
        <color theme="5" tint="0.39997558519241921"/>
        <color rgb="FFFF0000"/>
      </colorScale>
    </cfRule>
  </conditionalFormatting>
  <conditionalFormatting sqref="S113">
    <cfRule type="colorScale" priority="11641">
      <colorScale>
        <cfvo type="min"/>
        <cfvo type="max"/>
        <color theme="5" tint="0.39997558519241921"/>
        <color rgb="FFFF0000"/>
      </colorScale>
    </cfRule>
    <cfRule type="colorScale" priority="11640">
      <colorScale>
        <cfvo type="min"/>
        <cfvo type="max"/>
        <color theme="5" tint="0.59999389629810485"/>
        <color rgb="FFC00000"/>
      </colorScale>
    </cfRule>
  </conditionalFormatting>
  <conditionalFormatting sqref="S114">
    <cfRule type="colorScale" priority="11669">
      <colorScale>
        <cfvo type="min"/>
        <cfvo type="max"/>
        <color theme="5" tint="0.39997558519241921"/>
        <color rgb="FFFF0000"/>
      </colorScale>
    </cfRule>
    <cfRule type="colorScale" priority="11668">
      <colorScale>
        <cfvo type="min"/>
        <cfvo type="max"/>
        <color theme="5" tint="0.59999389629810485"/>
        <color rgb="FFC00000"/>
      </colorScale>
    </cfRule>
    <cfRule type="colorScale" priority="11634">
      <colorScale>
        <cfvo type="min"/>
        <cfvo type="max"/>
        <color theme="5" tint="0.39997558519241921"/>
        <color rgb="FFFF0000"/>
      </colorScale>
    </cfRule>
    <cfRule type="colorScale" priority="11633">
      <colorScale>
        <cfvo type="min"/>
        <cfvo type="max"/>
        <color theme="5" tint="0.59999389629810485"/>
        <color rgb="FFC00000"/>
      </colorScale>
    </cfRule>
    <cfRule type="colorScale" priority="11710">
      <colorScale>
        <cfvo type="min"/>
        <cfvo type="max"/>
        <color theme="5" tint="0.59999389629810485"/>
        <color rgb="FFC00000"/>
      </colorScale>
    </cfRule>
    <cfRule type="colorScale" priority="11711">
      <colorScale>
        <cfvo type="min"/>
        <cfvo type="max"/>
        <color theme="5" tint="0.39997558519241921"/>
        <color rgb="FFFF0000"/>
      </colorScale>
    </cfRule>
  </conditionalFormatting>
  <conditionalFormatting sqref="S115">
    <cfRule type="colorScale" priority="11704">
      <colorScale>
        <cfvo type="min"/>
        <cfvo type="max"/>
        <color theme="5" tint="0.39997558519241921"/>
        <color rgb="FFFF0000"/>
      </colorScale>
    </cfRule>
    <cfRule type="colorScale" priority="11690">
      <colorScale>
        <cfvo type="min"/>
        <cfvo type="max"/>
        <color theme="5" tint="0.39997558519241921"/>
        <color rgb="FFFF0000"/>
      </colorScale>
    </cfRule>
    <cfRule type="colorScale" priority="11703">
      <colorScale>
        <cfvo type="min"/>
        <cfvo type="max"/>
        <color theme="5" tint="0.59999389629810485"/>
        <color rgb="FFC00000"/>
      </colorScale>
    </cfRule>
    <cfRule type="colorScale" priority="11627">
      <colorScale>
        <cfvo type="min"/>
        <cfvo type="max"/>
        <color theme="5" tint="0.39997558519241921"/>
        <color rgb="FFFF0000"/>
      </colorScale>
    </cfRule>
    <cfRule type="colorScale" priority="11689">
      <colorScale>
        <cfvo type="min"/>
        <cfvo type="max"/>
        <color theme="5" tint="0.59999389629810485"/>
        <color rgb="FFC00000"/>
      </colorScale>
    </cfRule>
    <cfRule type="colorScale" priority="11626">
      <colorScale>
        <cfvo type="min"/>
        <cfvo type="max"/>
        <color theme="5" tint="0.59999389629810485"/>
        <color rgb="FFC00000"/>
      </colorScale>
    </cfRule>
    <cfRule type="colorScale" priority="11662">
      <colorScale>
        <cfvo type="min"/>
        <cfvo type="max"/>
        <color theme="5" tint="0.39997558519241921"/>
        <color rgb="FFFF0000"/>
      </colorScale>
    </cfRule>
    <cfRule type="colorScale" priority="11661">
      <colorScale>
        <cfvo type="min"/>
        <cfvo type="max"/>
        <color theme="5" tint="0.59999389629810485"/>
        <color rgb="FFC00000"/>
      </colorScale>
    </cfRule>
  </conditionalFormatting>
  <conditionalFormatting sqref="S116">
    <cfRule type="colorScale" priority="11717">
      <colorScale>
        <cfvo type="min"/>
        <cfvo type="max"/>
        <color theme="5" tint="0.59999389629810485"/>
        <color rgb="FFC00000"/>
      </colorScale>
    </cfRule>
    <cfRule type="colorScale" priority="11682">
      <colorScale>
        <cfvo type="min"/>
        <cfvo type="max"/>
        <color theme="5" tint="0.59999389629810485"/>
        <color rgb="FFC00000"/>
      </colorScale>
    </cfRule>
    <cfRule type="colorScale" priority="11676">
      <colorScale>
        <cfvo type="min"/>
        <cfvo type="max"/>
        <color theme="5" tint="0.39997558519241921"/>
        <color rgb="FFFF0000"/>
      </colorScale>
    </cfRule>
    <cfRule type="colorScale" priority="11675">
      <colorScale>
        <cfvo type="min"/>
        <cfvo type="max"/>
        <color theme="5" tint="0.59999389629810485"/>
        <color rgb="FFC00000"/>
      </colorScale>
    </cfRule>
    <cfRule type="colorScale" priority="11619">
      <colorScale>
        <cfvo type="min"/>
        <cfvo type="max"/>
        <color theme="5" tint="0.59999389629810485"/>
        <color rgb="FFC00000"/>
      </colorScale>
    </cfRule>
    <cfRule type="colorScale" priority="11620">
      <colorScale>
        <cfvo type="min"/>
        <cfvo type="max"/>
        <color theme="5" tint="0.39997558519241921"/>
        <color rgb="FFFF0000"/>
      </colorScale>
    </cfRule>
    <cfRule type="colorScale" priority="11654">
      <colorScale>
        <cfvo type="min"/>
        <cfvo type="max"/>
        <color theme="5" tint="0.59999389629810485"/>
        <color rgb="FFC00000"/>
      </colorScale>
    </cfRule>
    <cfRule type="colorScale" priority="11655">
      <colorScale>
        <cfvo type="min"/>
        <cfvo type="max"/>
        <color theme="5" tint="0.39997558519241921"/>
        <color rgb="FFFF0000"/>
      </colorScale>
    </cfRule>
    <cfRule type="colorScale" priority="11718">
      <colorScale>
        <cfvo type="min"/>
        <cfvo type="max"/>
        <color theme="5" tint="0.39997558519241921"/>
        <color rgb="FFFF0000"/>
      </colorScale>
    </cfRule>
    <cfRule type="colorScale" priority="11683">
      <colorScale>
        <cfvo type="min"/>
        <cfvo type="max"/>
        <color theme="5" tint="0.39997558519241921"/>
        <color rgb="FFFF0000"/>
      </colorScale>
    </cfRule>
    <cfRule type="colorScale" priority="11696">
      <colorScale>
        <cfvo type="min"/>
        <cfvo type="max"/>
        <color theme="5" tint="0.59999389629810485"/>
        <color rgb="FFC00000"/>
      </colorScale>
    </cfRule>
    <cfRule type="colorScale" priority="11697">
      <colorScale>
        <cfvo type="min"/>
        <cfvo type="max"/>
        <color theme="5" tint="0.39997558519241921"/>
        <color rgb="FFFF0000"/>
      </colorScale>
    </cfRule>
  </conditionalFormatting>
  <conditionalFormatting sqref="S123">
    <cfRule type="colorScale" priority="11753">
      <colorScale>
        <cfvo type="min"/>
        <cfvo type="max"/>
        <color theme="5" tint="0.39997558519241921"/>
        <color rgb="FFFF0000"/>
      </colorScale>
    </cfRule>
    <cfRule type="colorScale" priority="11752">
      <colorScale>
        <cfvo type="min"/>
        <cfvo type="max"/>
        <color theme="5" tint="0.59999389629810485"/>
        <color rgb="FFC00000"/>
      </colorScale>
    </cfRule>
  </conditionalFormatting>
  <conditionalFormatting sqref="S124">
    <cfRule type="colorScale" priority="11746">
      <colorScale>
        <cfvo type="min"/>
        <cfvo type="max"/>
        <color theme="5" tint="0.39997558519241921"/>
        <color rgb="FFFF0000"/>
      </colorScale>
    </cfRule>
    <cfRule type="colorScale" priority="11745">
      <colorScale>
        <cfvo type="min"/>
        <cfvo type="max"/>
        <color theme="5" tint="0.59999389629810485"/>
        <color rgb="FFC00000"/>
      </colorScale>
    </cfRule>
  </conditionalFormatting>
  <conditionalFormatting sqref="S125">
    <cfRule type="colorScale" priority="11773">
      <colorScale>
        <cfvo type="min"/>
        <cfvo type="max"/>
        <color theme="5" tint="0.59999389629810485"/>
        <color rgb="FFC00000"/>
      </colorScale>
    </cfRule>
    <cfRule type="colorScale" priority="11815">
      <colorScale>
        <cfvo type="min"/>
        <cfvo type="max"/>
        <color theme="5" tint="0.59999389629810485"/>
        <color rgb="FFC00000"/>
      </colorScale>
    </cfRule>
    <cfRule type="colorScale" priority="11738">
      <colorScale>
        <cfvo type="min"/>
        <cfvo type="max"/>
        <color theme="5" tint="0.59999389629810485"/>
        <color rgb="FFC00000"/>
      </colorScale>
    </cfRule>
    <cfRule type="colorScale" priority="11816">
      <colorScale>
        <cfvo type="min"/>
        <cfvo type="max"/>
        <color theme="5" tint="0.39997558519241921"/>
        <color rgb="FFFF0000"/>
      </colorScale>
    </cfRule>
    <cfRule type="colorScale" priority="11739">
      <colorScale>
        <cfvo type="min"/>
        <cfvo type="max"/>
        <color theme="5" tint="0.39997558519241921"/>
        <color rgb="FFFF0000"/>
      </colorScale>
    </cfRule>
    <cfRule type="colorScale" priority="11774">
      <colorScale>
        <cfvo type="min"/>
        <cfvo type="max"/>
        <color theme="5" tint="0.39997558519241921"/>
        <color rgb="FFFF0000"/>
      </colorScale>
    </cfRule>
  </conditionalFormatting>
  <conditionalFormatting sqref="S126">
    <cfRule type="colorScale" priority="11732">
      <colorScale>
        <cfvo type="min"/>
        <cfvo type="max"/>
        <color theme="5" tint="0.39997558519241921"/>
        <color rgb="FFFF0000"/>
      </colorScale>
    </cfRule>
    <cfRule type="colorScale" priority="11731">
      <colorScale>
        <cfvo type="min"/>
        <cfvo type="max"/>
        <color theme="5" tint="0.59999389629810485"/>
        <color rgb="FFC00000"/>
      </colorScale>
    </cfRule>
    <cfRule type="colorScale" priority="11766">
      <colorScale>
        <cfvo type="min"/>
        <cfvo type="max"/>
        <color theme="5" tint="0.59999389629810485"/>
        <color rgb="FFC00000"/>
      </colorScale>
    </cfRule>
    <cfRule type="colorScale" priority="11809">
      <colorScale>
        <cfvo type="min"/>
        <cfvo type="max"/>
        <color theme="5" tint="0.39997558519241921"/>
        <color rgb="FFFF0000"/>
      </colorScale>
    </cfRule>
    <cfRule type="colorScale" priority="11795">
      <colorScale>
        <cfvo type="min"/>
        <cfvo type="max"/>
        <color theme="5" tint="0.39997558519241921"/>
        <color rgb="FFFF0000"/>
      </colorScale>
    </cfRule>
    <cfRule type="colorScale" priority="11794">
      <colorScale>
        <cfvo type="min"/>
        <cfvo type="max"/>
        <color theme="5" tint="0.59999389629810485"/>
        <color rgb="FFC00000"/>
      </colorScale>
    </cfRule>
    <cfRule type="colorScale" priority="11808">
      <colorScale>
        <cfvo type="min"/>
        <cfvo type="max"/>
        <color theme="5" tint="0.59999389629810485"/>
        <color rgb="FFC00000"/>
      </colorScale>
    </cfRule>
    <cfRule type="colorScale" priority="11767">
      <colorScale>
        <cfvo type="min"/>
        <cfvo type="max"/>
        <color theme="5" tint="0.39997558519241921"/>
        <color rgb="FFFF0000"/>
      </colorScale>
    </cfRule>
  </conditionalFormatting>
  <conditionalFormatting sqref="S127">
    <cfRule type="colorScale" priority="11724">
      <colorScale>
        <cfvo type="min"/>
        <cfvo type="max"/>
        <color theme="5" tint="0.59999389629810485"/>
        <color rgb="FFC00000"/>
      </colorScale>
    </cfRule>
    <cfRule type="colorScale" priority="11781">
      <colorScale>
        <cfvo type="min"/>
        <cfvo type="max"/>
        <color theme="5" tint="0.39997558519241921"/>
        <color rgb="FFFF0000"/>
      </colorScale>
    </cfRule>
    <cfRule type="colorScale" priority="11823">
      <colorScale>
        <cfvo type="min"/>
        <cfvo type="max"/>
        <color theme="5" tint="0.39997558519241921"/>
        <color rgb="FFFF0000"/>
      </colorScale>
    </cfRule>
    <cfRule type="colorScale" priority="11822">
      <colorScale>
        <cfvo type="min"/>
        <cfvo type="max"/>
        <color theme="5" tint="0.59999389629810485"/>
        <color rgb="FFC00000"/>
      </colorScale>
    </cfRule>
    <cfRule type="colorScale" priority="11802">
      <colorScale>
        <cfvo type="min"/>
        <cfvo type="max"/>
        <color theme="5" tint="0.39997558519241921"/>
        <color rgb="FFFF0000"/>
      </colorScale>
    </cfRule>
    <cfRule type="colorScale" priority="11801">
      <colorScale>
        <cfvo type="min"/>
        <cfvo type="max"/>
        <color theme="5" tint="0.59999389629810485"/>
        <color rgb="FFC00000"/>
      </colorScale>
    </cfRule>
    <cfRule type="colorScale" priority="11788">
      <colorScale>
        <cfvo type="min"/>
        <cfvo type="max"/>
        <color theme="5" tint="0.39997558519241921"/>
        <color rgb="FFFF0000"/>
      </colorScale>
    </cfRule>
    <cfRule type="colorScale" priority="11787">
      <colorScale>
        <cfvo type="min"/>
        <cfvo type="max"/>
        <color theme="5" tint="0.59999389629810485"/>
        <color rgb="FFC00000"/>
      </colorScale>
    </cfRule>
    <cfRule type="colorScale" priority="11780">
      <colorScale>
        <cfvo type="min"/>
        <cfvo type="max"/>
        <color theme="5" tint="0.59999389629810485"/>
        <color rgb="FFC00000"/>
      </colorScale>
    </cfRule>
    <cfRule type="colorScale" priority="11760">
      <colorScale>
        <cfvo type="min"/>
        <cfvo type="max"/>
        <color theme="5" tint="0.39997558519241921"/>
        <color rgb="FFFF0000"/>
      </colorScale>
    </cfRule>
    <cfRule type="colorScale" priority="11759">
      <colorScale>
        <cfvo type="min"/>
        <cfvo type="max"/>
        <color theme="5" tint="0.59999389629810485"/>
        <color rgb="FFC00000"/>
      </colorScale>
    </cfRule>
    <cfRule type="colorScale" priority="11725">
      <colorScale>
        <cfvo type="min"/>
        <cfvo type="max"/>
        <color theme="5" tint="0.39997558519241921"/>
        <color rgb="FFFF0000"/>
      </colorScale>
    </cfRule>
  </conditionalFormatting>
  <conditionalFormatting sqref="S128">
    <cfRule type="colorScale" priority="11858">
      <colorScale>
        <cfvo type="min"/>
        <cfvo type="max"/>
        <color theme="5" tint="0.39997558519241921"/>
        <color rgb="FFFF0000"/>
      </colorScale>
    </cfRule>
    <cfRule type="colorScale" priority="11857">
      <colorScale>
        <cfvo type="min"/>
        <cfvo type="max"/>
        <color theme="5" tint="0.59999389629810485"/>
        <color rgb="FFC00000"/>
      </colorScale>
    </cfRule>
  </conditionalFormatting>
  <conditionalFormatting sqref="S129">
    <cfRule type="colorScale" priority="11850">
      <colorScale>
        <cfvo type="min"/>
        <cfvo type="max"/>
        <color theme="5" tint="0.59999389629810485"/>
        <color rgb="FFC00000"/>
      </colorScale>
    </cfRule>
    <cfRule type="colorScale" priority="11851">
      <colorScale>
        <cfvo type="min"/>
        <cfvo type="max"/>
        <color theme="5" tint="0.39997558519241921"/>
        <color rgb="FFFF0000"/>
      </colorScale>
    </cfRule>
  </conditionalFormatting>
  <conditionalFormatting sqref="S130">
    <cfRule type="colorScale" priority="11879">
      <colorScale>
        <cfvo type="min"/>
        <cfvo type="max"/>
        <color theme="5" tint="0.39997558519241921"/>
        <color rgb="FFFF0000"/>
      </colorScale>
    </cfRule>
    <cfRule type="colorScale" priority="11878">
      <colorScale>
        <cfvo type="min"/>
        <cfvo type="max"/>
        <color theme="5" tint="0.59999389629810485"/>
        <color rgb="FFC00000"/>
      </colorScale>
    </cfRule>
    <cfRule type="colorScale" priority="11934">
      <colorScale>
        <cfvo type="min"/>
        <cfvo type="max"/>
        <color theme="5" tint="0.59999389629810485"/>
        <color rgb="FFC00000"/>
      </colorScale>
    </cfRule>
    <cfRule type="colorScale" priority="11935">
      <colorScale>
        <cfvo type="min"/>
        <cfvo type="max"/>
        <color theme="5" tint="0.39997558519241921"/>
        <color rgb="FFFF0000"/>
      </colorScale>
    </cfRule>
    <cfRule type="colorScale" priority="11844">
      <colorScale>
        <cfvo type="min"/>
        <cfvo type="max"/>
        <color theme="5" tint="0.39997558519241921"/>
        <color rgb="FFFF0000"/>
      </colorScale>
    </cfRule>
    <cfRule type="colorScale" priority="11843">
      <colorScale>
        <cfvo type="min"/>
        <cfvo type="max"/>
        <color theme="5" tint="0.59999389629810485"/>
        <color rgb="FFC00000"/>
      </colorScale>
    </cfRule>
  </conditionalFormatting>
  <conditionalFormatting sqref="S131">
    <cfRule type="colorScale" priority="11899">
      <colorScale>
        <cfvo type="min"/>
        <cfvo type="max"/>
        <color theme="5" tint="0.59999389629810485"/>
        <color rgb="FFC00000"/>
      </colorScale>
    </cfRule>
    <cfRule type="colorScale" priority="11900">
      <colorScale>
        <cfvo type="min"/>
        <cfvo type="max"/>
        <color theme="5" tint="0.39997558519241921"/>
        <color rgb="FFFF0000"/>
      </colorScale>
    </cfRule>
    <cfRule type="colorScale" priority="11927">
      <colorScale>
        <cfvo type="min"/>
        <cfvo type="max"/>
        <color theme="5" tint="0.59999389629810485"/>
        <color rgb="FFC00000"/>
      </colorScale>
    </cfRule>
    <cfRule type="colorScale" priority="11836">
      <colorScale>
        <cfvo type="min"/>
        <cfvo type="max"/>
        <color theme="5" tint="0.59999389629810485"/>
        <color rgb="FFC00000"/>
      </colorScale>
    </cfRule>
    <cfRule type="colorScale" priority="11837">
      <colorScale>
        <cfvo type="min"/>
        <cfvo type="max"/>
        <color theme="5" tint="0.39997558519241921"/>
        <color rgb="FFFF0000"/>
      </colorScale>
    </cfRule>
    <cfRule type="colorScale" priority="11928">
      <colorScale>
        <cfvo type="min"/>
        <cfvo type="max"/>
        <color theme="5" tint="0.39997558519241921"/>
        <color rgb="FFFF0000"/>
      </colorScale>
    </cfRule>
    <cfRule type="colorScale" priority="11872">
      <colorScale>
        <cfvo type="min"/>
        <cfvo type="max"/>
        <color theme="5" tint="0.39997558519241921"/>
        <color rgb="FFFF0000"/>
      </colorScale>
    </cfRule>
    <cfRule type="colorScale" priority="11871">
      <colorScale>
        <cfvo type="min"/>
        <cfvo type="max"/>
        <color theme="5" tint="0.59999389629810485"/>
        <color rgb="FFC00000"/>
      </colorScale>
    </cfRule>
  </conditionalFormatting>
  <conditionalFormatting sqref="S132">
    <cfRule type="colorScale" priority="11830">
      <colorScale>
        <cfvo type="min"/>
        <cfvo type="max"/>
        <color theme="5" tint="0.39997558519241921"/>
        <color rgb="FFFF0000"/>
      </colorScale>
    </cfRule>
    <cfRule type="colorScale" priority="11864">
      <colorScale>
        <cfvo type="min"/>
        <cfvo type="max"/>
        <color theme="5" tint="0.59999389629810485"/>
        <color rgb="FFC00000"/>
      </colorScale>
    </cfRule>
    <cfRule type="colorScale" priority="11921">
      <colorScale>
        <cfvo type="min"/>
        <cfvo type="max"/>
        <color theme="5" tint="0.39997558519241921"/>
        <color rgb="FFFF0000"/>
      </colorScale>
    </cfRule>
    <cfRule type="colorScale" priority="11865">
      <colorScale>
        <cfvo type="min"/>
        <cfvo type="max"/>
        <color theme="5" tint="0.39997558519241921"/>
        <color rgb="FFFF0000"/>
      </colorScale>
    </cfRule>
    <cfRule type="colorScale" priority="11955">
      <colorScale>
        <cfvo type="min"/>
        <cfvo type="max"/>
        <color theme="5" tint="0.59999389629810485"/>
        <color rgb="FFC00000"/>
      </colorScale>
    </cfRule>
    <cfRule type="colorScale" priority="11920">
      <colorScale>
        <cfvo type="min"/>
        <cfvo type="max"/>
        <color theme="5" tint="0.59999389629810485"/>
        <color rgb="FFC00000"/>
      </colorScale>
    </cfRule>
    <cfRule type="colorScale" priority="11956">
      <colorScale>
        <cfvo type="min"/>
        <cfvo type="max"/>
        <color theme="5" tint="0.39997558519241921"/>
        <color rgb="FFFF0000"/>
      </colorScale>
    </cfRule>
    <cfRule type="colorScale" priority="11829">
      <colorScale>
        <cfvo type="min"/>
        <cfvo type="max"/>
        <color theme="5" tint="0.59999389629810485"/>
        <color rgb="FFC00000"/>
      </colorScale>
    </cfRule>
    <cfRule type="colorScale" priority="11893">
      <colorScale>
        <cfvo type="min"/>
        <cfvo type="max"/>
        <color theme="5" tint="0.39997558519241921"/>
        <color rgb="FFFF0000"/>
      </colorScale>
    </cfRule>
    <cfRule type="colorScale" priority="11892">
      <colorScale>
        <cfvo type="min"/>
        <cfvo type="max"/>
        <color theme="5" tint="0.59999389629810485"/>
        <color rgb="FFC00000"/>
      </colorScale>
    </cfRule>
    <cfRule type="colorScale" priority="11886">
      <colorScale>
        <cfvo type="min"/>
        <cfvo type="max"/>
        <color theme="5" tint="0.39997558519241921"/>
        <color rgb="FFFF0000"/>
      </colorScale>
    </cfRule>
    <cfRule type="colorScale" priority="11885">
      <colorScale>
        <cfvo type="min"/>
        <cfvo type="max"/>
        <color theme="5" tint="0.59999389629810485"/>
        <color rgb="FFC00000"/>
      </colorScale>
    </cfRule>
  </conditionalFormatting>
  <conditionalFormatting sqref="S133">
    <cfRule type="colorScale" priority="11913">
      <colorScale>
        <cfvo type="min"/>
        <cfvo type="max"/>
        <color theme="5" tint="0.59999389629810485"/>
        <color rgb="FFC00000"/>
      </colorScale>
    </cfRule>
    <cfRule type="colorScale" priority="11948">
      <colorScale>
        <cfvo type="min"/>
        <cfvo type="max"/>
        <color theme="5" tint="0.59999389629810485"/>
        <color rgb="FFC00000"/>
      </colorScale>
    </cfRule>
    <cfRule type="colorScale" priority="11949">
      <colorScale>
        <cfvo type="min"/>
        <cfvo type="max"/>
        <color theme="5" tint="0.39997558519241921"/>
        <color rgb="FFFF0000"/>
      </colorScale>
    </cfRule>
    <cfRule type="colorScale" priority="11998">
      <colorScale>
        <cfvo type="min"/>
        <cfvo type="max"/>
        <color theme="5" tint="0.39997558519241921"/>
        <color rgb="FFFF0000"/>
      </colorScale>
    </cfRule>
    <cfRule type="colorScale" priority="11997">
      <colorScale>
        <cfvo type="min"/>
        <cfvo type="max"/>
        <color theme="5" tint="0.59999389629810485"/>
        <color rgb="FFC00000"/>
      </colorScale>
    </cfRule>
    <cfRule type="colorScale" priority="11914">
      <colorScale>
        <cfvo type="min"/>
        <cfvo type="max"/>
        <color theme="5" tint="0.39997558519241921"/>
        <color rgb="FFFF0000"/>
      </colorScale>
    </cfRule>
  </conditionalFormatting>
  <conditionalFormatting sqref="S134">
    <cfRule type="colorScale" priority="11942">
      <colorScale>
        <cfvo type="min"/>
        <cfvo type="max"/>
        <color theme="5" tint="0.39997558519241921"/>
        <color rgb="FFFF0000"/>
      </colorScale>
    </cfRule>
    <cfRule type="colorScale" priority="11963">
      <colorScale>
        <cfvo type="min"/>
        <cfvo type="max"/>
        <color theme="5" tint="0.39997558519241921"/>
        <color rgb="FFFF0000"/>
      </colorScale>
    </cfRule>
    <cfRule type="colorScale" priority="11991">
      <colorScale>
        <cfvo type="min"/>
        <cfvo type="max"/>
        <color theme="5" tint="0.39997558519241921"/>
        <color rgb="FFFF0000"/>
      </colorScale>
    </cfRule>
    <cfRule type="colorScale" priority="11990">
      <colorScale>
        <cfvo type="min"/>
        <cfvo type="max"/>
        <color theme="5" tint="0.59999389629810485"/>
        <color rgb="FFC00000"/>
      </colorScale>
    </cfRule>
    <cfRule type="colorScale" priority="11962">
      <colorScale>
        <cfvo type="min"/>
        <cfvo type="max"/>
        <color theme="5" tint="0.59999389629810485"/>
        <color rgb="FFC00000"/>
      </colorScale>
    </cfRule>
    <cfRule type="colorScale" priority="11907">
      <colorScale>
        <cfvo type="min"/>
        <cfvo type="max"/>
        <color theme="5" tint="0.39997558519241921"/>
        <color rgb="FFFF0000"/>
      </colorScale>
    </cfRule>
    <cfRule type="colorScale" priority="11906">
      <colorScale>
        <cfvo type="min"/>
        <cfvo type="max"/>
        <color theme="5" tint="0.59999389629810485"/>
        <color rgb="FFC00000"/>
      </colorScale>
    </cfRule>
    <cfRule type="colorScale" priority="11941">
      <colorScale>
        <cfvo type="min"/>
        <cfvo type="max"/>
        <color theme="5" tint="0.59999389629810485"/>
        <color rgb="FFC00000"/>
      </colorScale>
    </cfRule>
  </conditionalFormatting>
  <conditionalFormatting sqref="S135">
    <cfRule type="colorScale" priority="12019">
      <colorScale>
        <cfvo type="min"/>
        <cfvo type="max"/>
        <color theme="5" tint="0.39997558519241921"/>
        <color rgb="FFFF0000"/>
      </colorScale>
    </cfRule>
    <cfRule type="colorScale" priority="11983">
      <colorScale>
        <cfvo type="min"/>
        <cfvo type="max"/>
        <color theme="5" tint="0.59999389629810485"/>
        <color rgb="FFC00000"/>
      </colorScale>
    </cfRule>
    <cfRule type="colorScale" priority="12018">
      <colorScale>
        <cfvo type="min"/>
        <cfvo type="max"/>
        <color theme="5" tint="0.59999389629810485"/>
        <color rgb="FFC00000"/>
      </colorScale>
    </cfRule>
    <cfRule type="colorScale" priority="11984">
      <colorScale>
        <cfvo type="min"/>
        <cfvo type="max"/>
        <color theme="5" tint="0.39997558519241921"/>
        <color rgb="FFFF0000"/>
      </colorScale>
    </cfRule>
  </conditionalFormatting>
  <conditionalFormatting sqref="S136">
    <cfRule type="colorScale" priority="11977">
      <colorScale>
        <cfvo type="min"/>
        <cfvo type="max"/>
        <color theme="5" tint="0.39997558519241921"/>
        <color rgb="FFFF0000"/>
      </colorScale>
    </cfRule>
    <cfRule type="colorScale" priority="12012">
      <colorScale>
        <cfvo type="min"/>
        <cfvo type="max"/>
        <color theme="5" tint="0.39997558519241921"/>
        <color rgb="FFFF0000"/>
      </colorScale>
    </cfRule>
    <cfRule type="colorScale" priority="12011">
      <colorScale>
        <cfvo type="min"/>
        <cfvo type="max"/>
        <color theme="5" tint="0.59999389629810485"/>
        <color rgb="FFC00000"/>
      </colorScale>
    </cfRule>
    <cfRule type="colorScale" priority="11976">
      <colorScale>
        <cfvo type="min"/>
        <cfvo type="max"/>
        <color theme="5" tint="0.59999389629810485"/>
        <color rgb="FFC00000"/>
      </colorScale>
    </cfRule>
  </conditionalFormatting>
  <conditionalFormatting sqref="S137">
    <cfRule type="colorScale" priority="12054">
      <colorScale>
        <cfvo type="min"/>
        <cfvo type="max"/>
        <color theme="5" tint="0.39997558519241921"/>
        <color rgb="FFFF0000"/>
      </colorScale>
    </cfRule>
    <cfRule type="colorScale" priority="12053">
      <colorScale>
        <cfvo type="min"/>
        <cfvo type="max"/>
        <color theme="5" tint="0.59999389629810485"/>
        <color rgb="FFC00000"/>
      </colorScale>
    </cfRule>
    <cfRule type="colorScale" priority="11969">
      <colorScale>
        <cfvo type="min"/>
        <cfvo type="max"/>
        <color theme="5" tint="0.59999389629810485"/>
        <color rgb="FFC00000"/>
      </colorScale>
    </cfRule>
    <cfRule type="colorScale" priority="11970">
      <colorScale>
        <cfvo type="min"/>
        <cfvo type="max"/>
        <color theme="5" tint="0.39997558519241921"/>
        <color rgb="FFFF0000"/>
      </colorScale>
    </cfRule>
    <cfRule type="colorScale" priority="12005">
      <colorScale>
        <cfvo type="min"/>
        <cfvo type="max"/>
        <color theme="5" tint="0.39997558519241921"/>
        <color rgb="FFFF0000"/>
      </colorScale>
    </cfRule>
    <cfRule type="colorScale" priority="12004">
      <colorScale>
        <cfvo type="min"/>
        <cfvo type="max"/>
        <color theme="5" tint="0.59999389629810485"/>
        <color rgb="FFC00000"/>
      </colorScale>
    </cfRule>
  </conditionalFormatting>
  <conditionalFormatting sqref="S138">
    <cfRule type="colorScale" priority="12046">
      <colorScale>
        <cfvo type="min"/>
        <cfvo type="max"/>
        <color theme="5" tint="0.59999389629810485"/>
        <color rgb="FFC00000"/>
      </colorScale>
    </cfRule>
    <cfRule type="colorScale" priority="12047">
      <colorScale>
        <cfvo type="min"/>
        <cfvo type="max"/>
        <color theme="5" tint="0.39997558519241921"/>
        <color rgb="FFFF0000"/>
      </colorScale>
    </cfRule>
  </conditionalFormatting>
  <conditionalFormatting sqref="S139">
    <cfRule type="colorScale" priority="12040">
      <colorScale>
        <cfvo type="min"/>
        <cfvo type="max"/>
        <color theme="5" tint="0.39997558519241921"/>
        <color rgb="FFFF0000"/>
      </colorScale>
    </cfRule>
    <cfRule type="colorScale" priority="12075">
      <colorScale>
        <cfvo type="min"/>
        <cfvo type="max"/>
        <color theme="5" tint="0.39997558519241921"/>
        <color rgb="FFFF0000"/>
      </colorScale>
    </cfRule>
    <cfRule type="colorScale" priority="12074">
      <colorScale>
        <cfvo type="min"/>
        <cfvo type="max"/>
        <color theme="5" tint="0.59999389629810485"/>
        <color rgb="FFC00000"/>
      </colorScale>
    </cfRule>
    <cfRule type="colorScale" priority="12039">
      <colorScale>
        <cfvo type="min"/>
        <cfvo type="max"/>
        <color theme="5" tint="0.59999389629810485"/>
        <color rgb="FFC00000"/>
      </colorScale>
    </cfRule>
  </conditionalFormatting>
  <conditionalFormatting sqref="S140">
    <cfRule type="colorScale" priority="12032">
      <colorScale>
        <cfvo type="min"/>
        <cfvo type="max"/>
        <color theme="5" tint="0.59999389629810485"/>
        <color rgb="FFC00000"/>
      </colorScale>
    </cfRule>
    <cfRule type="colorScale" priority="12033">
      <colorScale>
        <cfvo type="min"/>
        <cfvo type="max"/>
        <color theme="5" tint="0.39997558519241921"/>
        <color rgb="FFFF0000"/>
      </colorScale>
    </cfRule>
    <cfRule type="colorScale" priority="12068">
      <colorScale>
        <cfvo type="min"/>
        <cfvo type="max"/>
        <color theme="5" tint="0.39997558519241921"/>
        <color rgb="FFFF0000"/>
      </colorScale>
    </cfRule>
    <cfRule type="colorScale" priority="12067">
      <colorScale>
        <cfvo type="min"/>
        <cfvo type="max"/>
        <color theme="5" tint="0.59999389629810485"/>
        <color rgb="FFC00000"/>
      </colorScale>
    </cfRule>
  </conditionalFormatting>
  <conditionalFormatting sqref="S141">
    <cfRule type="colorScale" priority="12061">
      <colorScale>
        <cfvo type="min"/>
        <cfvo type="max"/>
        <color theme="5" tint="0.39997558519241921"/>
        <color rgb="FFFF0000"/>
      </colorScale>
    </cfRule>
    <cfRule type="colorScale" priority="12025">
      <colorScale>
        <cfvo type="min"/>
        <cfvo type="max"/>
        <color theme="5" tint="0.59999389629810485"/>
        <color rgb="FFC00000"/>
      </colorScale>
    </cfRule>
    <cfRule type="colorScale" priority="12026">
      <colorScale>
        <cfvo type="min"/>
        <cfvo type="max"/>
        <color theme="5" tint="0.39997558519241921"/>
        <color rgb="FFFF0000"/>
      </colorScale>
    </cfRule>
    <cfRule type="colorScale" priority="12060">
      <colorScale>
        <cfvo type="min"/>
        <cfvo type="max"/>
        <color theme="5" tint="0.59999389629810485"/>
        <color rgb="FFC00000"/>
      </colorScale>
    </cfRule>
  </conditionalFormatting>
  <conditionalFormatting sqref="S143">
    <cfRule type="colorScale" priority="12109">
      <colorScale>
        <cfvo type="min"/>
        <cfvo type="max"/>
        <color theme="5" tint="0.59999389629810485"/>
        <color rgb="FFC00000"/>
      </colorScale>
    </cfRule>
    <cfRule type="colorScale" priority="12110">
      <colorScale>
        <cfvo type="min"/>
        <cfvo type="max"/>
        <color theme="5" tint="0.39997558519241921"/>
        <color rgb="FFFF0000"/>
      </colorScale>
    </cfRule>
  </conditionalFormatting>
  <conditionalFormatting sqref="S144">
    <cfRule type="colorScale" priority="12103">
      <colorScale>
        <cfvo type="min"/>
        <cfvo type="max"/>
        <color theme="5" tint="0.39997558519241921"/>
        <color rgb="FFFF0000"/>
      </colorScale>
    </cfRule>
    <cfRule type="colorScale" priority="12102">
      <colorScale>
        <cfvo type="min"/>
        <cfvo type="max"/>
        <color theme="5" tint="0.59999389629810485"/>
        <color rgb="FFC00000"/>
      </colorScale>
    </cfRule>
  </conditionalFormatting>
  <conditionalFormatting sqref="S145">
    <cfRule type="colorScale" priority="12096">
      <colorScale>
        <cfvo type="min"/>
        <cfvo type="max"/>
        <color theme="5" tint="0.39997558519241921"/>
        <color rgb="FFFF0000"/>
      </colorScale>
    </cfRule>
    <cfRule type="colorScale" priority="12095">
      <colorScale>
        <cfvo type="min"/>
        <cfvo type="max"/>
        <color theme="5" tint="0.59999389629810485"/>
        <color rgb="FFC00000"/>
      </colorScale>
    </cfRule>
    <cfRule type="colorScale" priority="12145">
      <colorScale>
        <cfvo type="min"/>
        <cfvo type="max"/>
        <color theme="5" tint="0.39997558519241921"/>
        <color rgb="FFFF0000"/>
      </colorScale>
    </cfRule>
    <cfRule type="colorScale" priority="12144">
      <colorScale>
        <cfvo type="min"/>
        <cfvo type="max"/>
        <color theme="5" tint="0.59999389629810485"/>
        <color rgb="FFC00000"/>
      </colorScale>
    </cfRule>
  </conditionalFormatting>
  <conditionalFormatting sqref="S146">
    <cfRule type="colorScale" priority="12088">
      <colorScale>
        <cfvo type="min"/>
        <cfvo type="max"/>
        <color theme="5" tint="0.59999389629810485"/>
        <color rgb="FFC00000"/>
      </colorScale>
    </cfRule>
    <cfRule type="colorScale" priority="12089">
      <colorScale>
        <cfvo type="min"/>
        <cfvo type="max"/>
        <color theme="5" tint="0.39997558519241921"/>
        <color rgb="FFFF0000"/>
      </colorScale>
    </cfRule>
    <cfRule type="colorScale" priority="12138">
      <colorScale>
        <cfvo type="min"/>
        <cfvo type="max"/>
        <color theme="5" tint="0.39997558519241921"/>
        <color rgb="FFFF0000"/>
      </colorScale>
    </cfRule>
    <cfRule type="colorScale" priority="12137">
      <colorScale>
        <cfvo type="min"/>
        <cfvo type="max"/>
        <color theme="5" tint="0.59999389629810485"/>
        <color rgb="FFC00000"/>
      </colorScale>
    </cfRule>
  </conditionalFormatting>
  <conditionalFormatting sqref="S147">
    <cfRule type="colorScale" priority="12130">
      <colorScale>
        <cfvo type="min"/>
        <cfvo type="max"/>
        <color theme="5" tint="0.59999389629810485"/>
        <color rgb="FFC00000"/>
      </colorScale>
    </cfRule>
    <cfRule type="colorScale" priority="12131">
      <colorScale>
        <cfvo type="min"/>
        <cfvo type="max"/>
        <color theme="5" tint="0.39997558519241921"/>
        <color rgb="FFFF0000"/>
      </colorScale>
    </cfRule>
    <cfRule type="colorScale" priority="12082">
      <colorScale>
        <cfvo type="min"/>
        <cfvo type="max"/>
        <color theme="5" tint="0.39997558519241921"/>
        <color rgb="FFFF0000"/>
      </colorScale>
    </cfRule>
    <cfRule type="colorScale" priority="12081">
      <colorScale>
        <cfvo type="min"/>
        <cfvo type="max"/>
        <color theme="5" tint="0.59999389629810485"/>
        <color rgb="FFC00000"/>
      </colorScale>
    </cfRule>
  </conditionalFormatting>
  <conditionalFormatting sqref="S148">
    <cfRule type="colorScale" priority="12124">
      <colorScale>
        <cfvo type="min"/>
        <cfvo type="max"/>
        <color theme="5" tint="0.39997558519241921"/>
        <color rgb="FFFF0000"/>
      </colorScale>
    </cfRule>
    <cfRule type="colorScale" priority="12123">
      <colorScale>
        <cfvo type="min"/>
        <cfvo type="max"/>
        <color theme="5" tint="0.59999389629810485"/>
        <color rgb="FFC00000"/>
      </colorScale>
    </cfRule>
  </conditionalFormatting>
  <conditionalFormatting sqref="S149">
    <cfRule type="colorScale" priority="12117">
      <colorScale>
        <cfvo type="min"/>
        <cfvo type="max"/>
        <color theme="5" tint="0.39997558519241921"/>
        <color rgb="FFFF0000"/>
      </colorScale>
    </cfRule>
    <cfRule type="colorScale" priority="12116">
      <colorScale>
        <cfvo type="min"/>
        <cfvo type="max"/>
        <color theme="5" tint="0.59999389629810485"/>
        <color rgb="FFC00000"/>
      </colorScale>
    </cfRule>
  </conditionalFormatting>
  <conditionalFormatting sqref="S152">
    <cfRule type="colorScale" priority="12172">
      <colorScale>
        <cfvo type="min"/>
        <cfvo type="max"/>
        <color theme="5" tint="0.59999389629810485"/>
        <color rgb="FFC00000"/>
      </colorScale>
    </cfRule>
    <cfRule type="colorScale" priority="12173">
      <colorScale>
        <cfvo type="min"/>
        <cfvo type="max"/>
        <color theme="5" tint="0.39997558519241921"/>
        <color rgb="FFFF0000"/>
      </colorScale>
    </cfRule>
  </conditionalFormatting>
  <conditionalFormatting sqref="S153">
    <cfRule type="colorScale" priority="12165">
      <colorScale>
        <cfvo type="min"/>
        <cfvo type="max"/>
        <color theme="5" tint="0.59999389629810485"/>
        <color rgb="FFC00000"/>
      </colorScale>
    </cfRule>
    <cfRule type="colorScale" priority="12166">
      <colorScale>
        <cfvo type="min"/>
        <cfvo type="max"/>
        <color theme="5" tint="0.39997558519241921"/>
        <color rgb="FFFF0000"/>
      </colorScale>
    </cfRule>
  </conditionalFormatting>
  <conditionalFormatting sqref="S154">
    <cfRule type="colorScale" priority="12159">
      <colorScale>
        <cfvo type="min"/>
        <cfvo type="max"/>
        <color theme="5" tint="0.39997558519241921"/>
        <color rgb="FFFF0000"/>
      </colorScale>
    </cfRule>
    <cfRule type="colorScale" priority="12158">
      <colorScale>
        <cfvo type="min"/>
        <cfvo type="max"/>
        <color theme="5" tint="0.59999389629810485"/>
        <color rgb="FFC00000"/>
      </colorScale>
    </cfRule>
  </conditionalFormatting>
  <conditionalFormatting sqref="S155">
    <cfRule type="colorScale" priority="12152">
      <colorScale>
        <cfvo type="min"/>
        <cfvo type="max"/>
        <color theme="5" tint="0.39997558519241921"/>
        <color rgb="FFFF0000"/>
      </colorScale>
    </cfRule>
    <cfRule type="colorScale" priority="12151">
      <colorScale>
        <cfvo type="min"/>
        <cfvo type="max"/>
        <color theme="5" tint="0.59999389629810485"/>
        <color rgb="FFC00000"/>
      </colorScale>
    </cfRule>
  </conditionalFormatting>
  <conditionalFormatting sqref="S157">
    <cfRule type="colorScale" priority="12193">
      <colorScale>
        <cfvo type="min"/>
        <cfvo type="max"/>
        <color theme="5" tint="0.59999389629810485"/>
        <color rgb="FFC00000"/>
      </colorScale>
    </cfRule>
    <cfRule type="colorScale" priority="12194">
      <colorScale>
        <cfvo type="min"/>
        <cfvo type="max"/>
        <color theme="5" tint="0.39997558519241921"/>
        <color rgb="FFFF0000"/>
      </colorScale>
    </cfRule>
  </conditionalFormatting>
  <conditionalFormatting sqref="S158">
    <cfRule type="colorScale" priority="12186">
      <colorScale>
        <cfvo type="min"/>
        <cfvo type="max"/>
        <color theme="5" tint="0.59999389629810485"/>
        <color rgb="FFC00000"/>
      </colorScale>
    </cfRule>
    <cfRule type="colorScale" priority="12187">
      <colorScale>
        <cfvo type="min"/>
        <cfvo type="max"/>
        <color theme="5" tint="0.39997558519241921"/>
        <color rgb="FFFF0000"/>
      </colorScale>
    </cfRule>
  </conditionalFormatting>
  <conditionalFormatting sqref="S159">
    <cfRule type="colorScale" priority="12180">
      <colorScale>
        <cfvo type="min"/>
        <cfvo type="max"/>
        <color theme="5" tint="0.39997558519241921"/>
        <color rgb="FFFF0000"/>
      </colorScale>
    </cfRule>
    <cfRule type="colorScale" priority="12179">
      <colorScale>
        <cfvo type="min"/>
        <cfvo type="max"/>
        <color theme="5" tint="0.59999389629810485"/>
        <color rgb="FFC00000"/>
      </colorScale>
    </cfRule>
  </conditionalFormatting>
  <conditionalFormatting sqref="S170">
    <cfRule type="colorScale" priority="12207">
      <colorScale>
        <cfvo type="min"/>
        <cfvo type="max"/>
        <color theme="5" tint="0.59999389629810485"/>
        <color rgb="FFC00000"/>
      </colorScale>
    </cfRule>
    <cfRule type="colorScale" priority="12208">
      <colorScale>
        <cfvo type="min"/>
        <cfvo type="max"/>
        <color theme="5" tint="0.39997558519241921"/>
        <color rgb="FFFF0000"/>
      </colorScale>
    </cfRule>
  </conditionalFormatting>
  <conditionalFormatting sqref="S171">
    <cfRule type="colorScale" priority="12200">
      <colorScale>
        <cfvo type="min"/>
        <cfvo type="max"/>
        <color theme="5" tint="0.59999389629810485"/>
        <color rgb="FFC00000"/>
      </colorScale>
    </cfRule>
    <cfRule type="colorScale" priority="12201">
      <colorScale>
        <cfvo type="min"/>
        <cfvo type="max"/>
        <color theme="5" tint="0.39997558519241921"/>
        <color rgb="FFFF0000"/>
      </colorScale>
    </cfRule>
  </conditionalFormatting>
  <conditionalFormatting sqref="S173">
    <cfRule type="colorScale" priority="12215">
      <colorScale>
        <cfvo type="min"/>
        <cfvo type="max"/>
        <color theme="5" tint="0.39997558519241921"/>
        <color rgb="FFFF0000"/>
      </colorScale>
    </cfRule>
    <cfRule type="colorScale" priority="12214">
      <colorScale>
        <cfvo type="min"/>
        <cfvo type="max"/>
        <color theme="5" tint="0.59999389629810485"/>
        <color rgb="FFC00000"/>
      </colorScale>
    </cfRule>
  </conditionalFormatting>
  <conditionalFormatting sqref="S174:S178 S172 S160:S169 S156 S150:S151 S2:S144">
    <cfRule type="colorScale" priority="12221">
      <colorScale>
        <cfvo type="min"/>
        <cfvo type="max"/>
        <color theme="5" tint="0.59999389629810485"/>
        <color rgb="FFC00000"/>
      </colorScale>
    </cfRule>
    <cfRule type="colorScale" priority="12222">
      <colorScale>
        <cfvo type="min"/>
        <cfvo type="max"/>
        <color theme="5" tint="0.39997558519241921"/>
        <color rgb="FFFF0000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7789-9BA5-4D4D-8E46-29A63FC1BF6E}">
  <dimension ref="A1:AE253"/>
  <sheetViews>
    <sheetView showGridLines="0" topLeftCell="K211" zoomScale="85" zoomScaleNormal="85" workbookViewId="0">
      <selection activeCell="S211" sqref="S211"/>
    </sheetView>
  </sheetViews>
  <sheetFormatPr defaultRowHeight="15" x14ac:dyDescent="0.25"/>
  <cols>
    <col min="4" max="4" width="10.5703125" customWidth="1"/>
    <col min="6" max="6" width="10.140625" customWidth="1"/>
    <col min="7" max="7" width="10.85546875" customWidth="1"/>
    <col min="8" max="8" width="13" customWidth="1"/>
    <col min="9" max="9" width="13.7109375" hidden="1" customWidth="1"/>
    <col min="10" max="10" width="13.85546875" hidden="1" customWidth="1"/>
    <col min="11" max="11" width="12.28515625" customWidth="1"/>
    <col min="14" max="14" width="15.42578125" customWidth="1"/>
    <col min="15" max="15" width="13" customWidth="1"/>
    <col min="16" max="16" width="11.5703125" customWidth="1"/>
    <col min="17" max="17" width="11.85546875" customWidth="1"/>
    <col min="18" max="20" width="14.85546875" customWidth="1"/>
    <col min="21" max="21" width="12" customWidth="1"/>
    <col min="23" max="23" width="10.7109375" customWidth="1"/>
    <col min="24" max="24" width="15.5703125" customWidth="1"/>
    <col min="25" max="25" width="11.7109375" customWidth="1"/>
    <col min="26" max="26" width="11.42578125" customWidth="1"/>
    <col min="27" max="27" width="12.85546875" customWidth="1"/>
    <col min="28" max="28" width="12.140625" customWidth="1"/>
    <col min="29" max="29" width="11" customWidth="1"/>
  </cols>
  <sheetData>
    <row r="1" spans="1:30" ht="57.75" customHeight="1" x14ac:dyDescent="0.25">
      <c r="C1" s="68" t="s">
        <v>41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8" t="s">
        <v>38</v>
      </c>
      <c r="O1" s="61"/>
      <c r="P1" s="61"/>
      <c r="Q1" s="61"/>
      <c r="R1" s="61"/>
      <c r="S1" s="61"/>
      <c r="T1" s="61"/>
      <c r="U1" s="61"/>
      <c r="V1" s="62"/>
      <c r="W1" s="61"/>
      <c r="X1" s="61" t="s">
        <v>2</v>
      </c>
      <c r="Y1" s="61"/>
      <c r="Z1" s="61"/>
      <c r="AA1" s="61"/>
      <c r="AB1" s="61"/>
      <c r="AC1" s="61"/>
      <c r="AD1" s="62"/>
    </row>
    <row r="2" spans="1:30" ht="88.5" customHeight="1" x14ac:dyDescent="0.25">
      <c r="A2" s="97" t="s">
        <v>10</v>
      </c>
      <c r="B2" s="98" t="s">
        <v>19</v>
      </c>
      <c r="C2" s="98" t="s">
        <v>46</v>
      </c>
      <c r="D2" s="96" t="s">
        <v>63</v>
      </c>
      <c r="E2" s="96" t="s">
        <v>48</v>
      </c>
      <c r="F2" s="98" t="s">
        <v>61</v>
      </c>
      <c r="G2" s="98" t="s">
        <v>60</v>
      </c>
      <c r="H2" s="98" t="s">
        <v>47</v>
      </c>
      <c r="I2" s="99" t="s">
        <v>49</v>
      </c>
      <c r="J2" s="99" t="s">
        <v>50</v>
      </c>
      <c r="K2" s="98" t="s">
        <v>62</v>
      </c>
      <c r="L2" s="95" t="s">
        <v>51</v>
      </c>
      <c r="M2" s="85"/>
      <c r="N2" s="118" t="s">
        <v>44</v>
      </c>
      <c r="O2" s="118" t="s">
        <v>40</v>
      </c>
      <c r="P2" s="123" t="s">
        <v>45</v>
      </c>
      <c r="Q2" s="123"/>
      <c r="R2" s="124"/>
      <c r="S2" s="27"/>
      <c r="T2" s="27"/>
      <c r="U2" s="52"/>
      <c r="V2" s="53"/>
      <c r="W2" s="52"/>
      <c r="X2" s="118" t="s">
        <v>44</v>
      </c>
      <c r="Y2" s="118" t="s">
        <v>40</v>
      </c>
      <c r="Z2" s="123" t="s">
        <v>45</v>
      </c>
      <c r="AA2" s="123"/>
      <c r="AB2" s="124"/>
      <c r="AC2" s="52"/>
      <c r="AD2" s="53"/>
    </row>
    <row r="3" spans="1:30" ht="19.5" customHeight="1" x14ac:dyDescent="0.25">
      <c r="A3" s="23">
        <f>Situacao_geral!B4</f>
        <v>43553</v>
      </c>
      <c r="B3" s="26">
        <f>Situacao_geral!C4</f>
        <v>17.3</v>
      </c>
      <c r="C3" s="25" t="str">
        <f>Situacao_geral!D4</f>
        <v>Sim</v>
      </c>
      <c r="D3" s="64" t="str">
        <f>IF(Situacao_geral!E4=0,"",Situacao_geral!E4)</f>
        <v/>
      </c>
      <c r="E3" s="69" t="str">
        <f>IF(Situacao_geral!F4=0,"",Situacao_geral!F4)</f>
        <v/>
      </c>
      <c r="F3" s="30">
        <f t="shared" ref="F3:F4" si="0">IF(C3="Sim",1,0)</f>
        <v>1</v>
      </c>
      <c r="G3" s="30">
        <v>1</v>
      </c>
      <c r="H3" s="31">
        <v>0</v>
      </c>
      <c r="I3" s="31">
        <f>IF(H3&gt;=5,5,H3)</f>
        <v>0</v>
      </c>
      <c r="J3" s="31">
        <f>IF(H3&gt;=10,10,I3)</f>
        <v>0</v>
      </c>
      <c r="K3" s="79">
        <f>SUM(B3)</f>
        <v>17.3</v>
      </c>
      <c r="L3" s="52" t="str">
        <f t="shared" ref="L3:L34" si="1">IF(E3="","",K3)</f>
        <v/>
      </c>
      <c r="M3" s="52"/>
      <c r="N3" s="120"/>
      <c r="O3" s="120"/>
      <c r="P3" s="72" t="s">
        <v>7</v>
      </c>
      <c r="Q3" s="72" t="s">
        <v>8</v>
      </c>
      <c r="R3" s="73" t="s">
        <v>9</v>
      </c>
      <c r="S3" s="29"/>
      <c r="T3" s="29"/>
      <c r="U3" s="52"/>
      <c r="V3" s="53"/>
      <c r="W3" s="52"/>
      <c r="X3" s="120"/>
      <c r="Y3" s="120"/>
      <c r="Z3" s="72" t="s">
        <v>7</v>
      </c>
      <c r="AA3" s="72" t="s">
        <v>8</v>
      </c>
      <c r="AB3" s="73" t="s">
        <v>9</v>
      </c>
      <c r="AC3" s="52"/>
      <c r="AD3" s="53"/>
    </row>
    <row r="4" spans="1:30" ht="19.5" customHeight="1" x14ac:dyDescent="0.25">
      <c r="A4" s="23">
        <f>Situacao_geral!B5</f>
        <v>43554</v>
      </c>
      <c r="B4" s="26">
        <f>Situacao_geral!C5</f>
        <v>0</v>
      </c>
      <c r="C4" s="25" t="str">
        <f>Situacao_geral!D5</f>
        <v>Não</v>
      </c>
      <c r="D4" s="64" t="str">
        <f>IF(Situacao_geral!E5=0,"",Situacao_geral!E5)</f>
        <v/>
      </c>
      <c r="E4" s="70" t="str">
        <f>IF(Situacao_geral!F5=0,"",Situacao_geral!F5)</f>
        <v/>
      </c>
      <c r="F4" s="30">
        <f t="shared" si="0"/>
        <v>0</v>
      </c>
      <c r="G4" s="30">
        <v>1</v>
      </c>
      <c r="H4" s="31">
        <f>H3+1</f>
        <v>1</v>
      </c>
      <c r="I4" s="31">
        <f t="shared" ref="I4:I10" si="2">IF(H4&gt;=5,5,H4)</f>
        <v>1</v>
      </c>
      <c r="J4" s="31">
        <f t="shared" ref="J4:J10" si="3">IF(H4&gt;=10,10,I4)</f>
        <v>1</v>
      </c>
      <c r="K4" s="79">
        <f>SUM(B3:B4)</f>
        <v>17.3</v>
      </c>
      <c r="L4" s="52" t="str">
        <f t="shared" si="1"/>
        <v/>
      </c>
      <c r="M4" s="52"/>
      <c r="N4" s="15">
        <v>0</v>
      </c>
      <c r="O4" s="22">
        <f>SUM(P9:R9)</f>
        <v>25</v>
      </c>
      <c r="P4" s="35">
        <f>P9/O4</f>
        <v>0.56000000000000005</v>
      </c>
      <c r="Q4" s="35">
        <f>Q9/O4</f>
        <v>0.2</v>
      </c>
      <c r="R4" s="36">
        <f>R9/O4</f>
        <v>0.24</v>
      </c>
      <c r="S4" s="38"/>
      <c r="T4" s="38"/>
      <c r="U4" s="52"/>
      <c r="V4" s="53"/>
      <c r="W4" s="52"/>
      <c r="X4" s="15">
        <v>0</v>
      </c>
      <c r="Y4" s="22">
        <f>SUM(Z9:AB9)</f>
        <v>25</v>
      </c>
      <c r="Z4" s="35">
        <f>Z9/Y4</f>
        <v>0.32</v>
      </c>
      <c r="AA4" s="35">
        <f>AA9/Y4</f>
        <v>0.48</v>
      </c>
      <c r="AB4" s="36">
        <f>AB9/Y4</f>
        <v>0.2</v>
      </c>
      <c r="AC4" s="52"/>
      <c r="AD4" s="53"/>
    </row>
    <row r="5" spans="1:30" ht="19.5" customHeight="1" x14ac:dyDescent="0.25">
      <c r="A5" s="23">
        <f>Situacao_geral!B6</f>
        <v>43555</v>
      </c>
      <c r="B5" s="26">
        <f>Situacao_geral!C6</f>
        <v>0</v>
      </c>
      <c r="C5" s="25" t="str">
        <f>Situacao_geral!D6</f>
        <v>Não</v>
      </c>
      <c r="D5" s="64" t="str">
        <f>IF(Situacao_geral!E6=0,"",Situacao_geral!E6)</f>
        <v/>
      </c>
      <c r="E5" s="70" t="str">
        <f>IF(Situacao_geral!F6=0,"",Situacao_geral!F6)</f>
        <v/>
      </c>
      <c r="F5" s="30">
        <f>IF(C5="Sim",1,0)</f>
        <v>0</v>
      </c>
      <c r="G5" s="30">
        <f>SUM(F3:F5)</f>
        <v>1</v>
      </c>
      <c r="H5" s="31">
        <f t="shared" ref="H5:H10" si="4">H4+1</f>
        <v>2</v>
      </c>
      <c r="I5" s="31">
        <f t="shared" si="2"/>
        <v>2</v>
      </c>
      <c r="J5" s="31">
        <f t="shared" si="3"/>
        <v>2</v>
      </c>
      <c r="K5" s="79">
        <f>SUM(B3:B5)</f>
        <v>17.3</v>
      </c>
      <c r="L5" s="52" t="str">
        <f t="shared" si="1"/>
        <v/>
      </c>
      <c r="M5" s="52"/>
      <c r="N5" s="15">
        <v>1</v>
      </c>
      <c r="O5" s="22">
        <f t="shared" ref="O5:O7" si="5">SUM(P10:R10)</f>
        <v>16</v>
      </c>
      <c r="P5" s="38">
        <f t="shared" ref="P5:P7" si="6">P10/O5</f>
        <v>0.4375</v>
      </c>
      <c r="Q5" s="38">
        <f t="shared" ref="Q5:Q7" si="7">Q10/O5</f>
        <v>0.25</v>
      </c>
      <c r="R5" s="39">
        <f t="shared" ref="R5:R7" si="8">R10/O5</f>
        <v>0.3125</v>
      </c>
      <c r="S5" s="38"/>
      <c r="T5" s="38"/>
      <c r="U5" s="52"/>
      <c r="V5" s="53"/>
      <c r="W5" s="52"/>
      <c r="X5" s="15">
        <v>1</v>
      </c>
      <c r="Y5" s="22">
        <f t="shared" ref="Y5:Y7" si="9">SUM(Z10:AB10)</f>
        <v>16</v>
      </c>
      <c r="Z5" s="38">
        <f t="shared" ref="Z5:Z7" si="10">Z10/Y5</f>
        <v>0.25</v>
      </c>
      <c r="AA5" s="38">
        <f t="shared" ref="AA5:AA7" si="11">AA10/Y5</f>
        <v>0.5625</v>
      </c>
      <c r="AB5" s="39">
        <f t="shared" ref="AB5:AB7" si="12">AB10/Y5</f>
        <v>0.1875</v>
      </c>
      <c r="AC5" s="52"/>
      <c r="AD5" s="53"/>
    </row>
    <row r="6" spans="1:30" ht="19.5" customHeight="1" x14ac:dyDescent="0.25">
      <c r="A6" s="23">
        <f>Situacao_geral!B7</f>
        <v>43556</v>
      </c>
      <c r="B6" s="26">
        <f>Situacao_geral!C7</f>
        <v>0</v>
      </c>
      <c r="C6" s="25" t="str">
        <f>Situacao_geral!D7</f>
        <v>Não</v>
      </c>
      <c r="D6" s="64" t="str">
        <f>IF(Situacao_geral!E7=0,"",Situacao_geral!E7)</f>
        <v/>
      </c>
      <c r="E6" s="70" t="str">
        <f>IF(Situacao_geral!F7=0,"",Situacao_geral!F7)</f>
        <v/>
      </c>
      <c r="F6" s="30">
        <f t="shared" ref="F6:F69" si="13">IF(C6="Sim",1,0)</f>
        <v>0</v>
      </c>
      <c r="G6" s="30">
        <f t="shared" ref="G6:G69" si="14">SUM(F4:F6)</f>
        <v>0</v>
      </c>
      <c r="H6" s="31">
        <f t="shared" si="4"/>
        <v>3</v>
      </c>
      <c r="I6" s="31">
        <f t="shared" si="2"/>
        <v>3</v>
      </c>
      <c r="J6" s="31">
        <f t="shared" si="3"/>
        <v>3</v>
      </c>
      <c r="K6" s="79">
        <f t="shared" ref="K6:K69" si="15">SUM(B4:B6)</f>
        <v>0</v>
      </c>
      <c r="L6" s="52" t="str">
        <f t="shared" si="1"/>
        <v/>
      </c>
      <c r="M6" s="52"/>
      <c r="N6" s="15">
        <v>2</v>
      </c>
      <c r="O6" s="22">
        <f t="shared" si="5"/>
        <v>14</v>
      </c>
      <c r="P6" s="38">
        <f t="shared" si="6"/>
        <v>0.42857142857142855</v>
      </c>
      <c r="Q6" s="38">
        <f t="shared" si="7"/>
        <v>0.35714285714285715</v>
      </c>
      <c r="R6" s="39">
        <f t="shared" si="8"/>
        <v>0.21428571428571427</v>
      </c>
      <c r="S6" s="38"/>
      <c r="T6" s="38"/>
      <c r="U6" s="52"/>
      <c r="V6" s="53"/>
      <c r="W6" s="52"/>
      <c r="X6" s="15">
        <v>2</v>
      </c>
      <c r="Y6" s="22">
        <f t="shared" si="9"/>
        <v>14</v>
      </c>
      <c r="Z6" s="38">
        <f t="shared" si="10"/>
        <v>7.1428571428571425E-2</v>
      </c>
      <c r="AA6" s="38">
        <f t="shared" si="11"/>
        <v>0.7142857142857143</v>
      </c>
      <c r="AB6" s="39">
        <f t="shared" si="12"/>
        <v>0.21428571428571427</v>
      </c>
      <c r="AC6" s="52"/>
      <c r="AD6" s="53"/>
    </row>
    <row r="7" spans="1:30" ht="19.5" customHeight="1" x14ac:dyDescent="0.25">
      <c r="A7" s="23">
        <f>Situacao_geral!B8</f>
        <v>43557</v>
      </c>
      <c r="B7" s="26">
        <f>Situacao_geral!C8</f>
        <v>0</v>
      </c>
      <c r="C7" s="25" t="str">
        <f>Situacao_geral!D8</f>
        <v>Não</v>
      </c>
      <c r="D7" s="29" t="str">
        <f>IF(Situacao_geral!E8=0,"",Situacao_geral!E8)</f>
        <v>Médio</v>
      </c>
      <c r="E7" s="65" t="str">
        <f>IF(Situacao_geral!F8=0,"",Situacao_geral!F8)</f>
        <v>Alto</v>
      </c>
      <c r="F7" s="30">
        <f t="shared" si="13"/>
        <v>0</v>
      </c>
      <c r="G7" s="30">
        <f t="shared" si="14"/>
        <v>0</v>
      </c>
      <c r="H7" s="31">
        <f t="shared" si="4"/>
        <v>4</v>
      </c>
      <c r="I7" s="31">
        <f t="shared" si="2"/>
        <v>4</v>
      </c>
      <c r="J7" s="31">
        <f t="shared" si="3"/>
        <v>4</v>
      </c>
      <c r="K7" s="79">
        <f t="shared" si="15"/>
        <v>0</v>
      </c>
      <c r="L7" s="52">
        <f t="shared" si="1"/>
        <v>0</v>
      </c>
      <c r="M7" s="52"/>
      <c r="N7" s="15">
        <v>3</v>
      </c>
      <c r="O7" s="22">
        <f t="shared" si="5"/>
        <v>8</v>
      </c>
      <c r="P7" s="38">
        <f t="shared" si="6"/>
        <v>0.125</v>
      </c>
      <c r="Q7" s="38">
        <f t="shared" si="7"/>
        <v>0.5</v>
      </c>
      <c r="R7" s="39">
        <f t="shared" si="8"/>
        <v>0.375</v>
      </c>
      <c r="S7" s="38"/>
      <c r="T7" s="38"/>
      <c r="U7" s="52"/>
      <c r="V7" s="53"/>
      <c r="W7" s="52"/>
      <c r="X7" s="15">
        <v>3</v>
      </c>
      <c r="Y7" s="22">
        <f t="shared" si="9"/>
        <v>8</v>
      </c>
      <c r="Z7" s="38">
        <f t="shared" si="10"/>
        <v>0.125</v>
      </c>
      <c r="AA7" s="38">
        <f t="shared" si="11"/>
        <v>0.625</v>
      </c>
      <c r="AB7" s="39">
        <f t="shared" si="12"/>
        <v>0.25</v>
      </c>
      <c r="AC7" s="52"/>
      <c r="AD7" s="53"/>
    </row>
    <row r="8" spans="1:30" ht="15.75" customHeight="1" x14ac:dyDescent="0.25">
      <c r="A8" s="23">
        <f>Situacao_geral!B9</f>
        <v>43558</v>
      </c>
      <c r="B8" s="26">
        <f>Situacao_geral!C9</f>
        <v>0</v>
      </c>
      <c r="C8" s="25" t="str">
        <f>Situacao_geral!D9</f>
        <v>Não</v>
      </c>
      <c r="D8" s="29" t="str">
        <f>IF(Situacao_geral!E9=0,"",Situacao_geral!E9)</f>
        <v>Médio</v>
      </c>
      <c r="E8" s="65" t="str">
        <f>IF(Situacao_geral!F9=0,"",Situacao_geral!F9)</f>
        <v>Alto</v>
      </c>
      <c r="F8" s="30">
        <f t="shared" si="13"/>
        <v>0</v>
      </c>
      <c r="G8" s="30">
        <f t="shared" si="14"/>
        <v>0</v>
      </c>
      <c r="H8" s="31">
        <f t="shared" si="4"/>
        <v>5</v>
      </c>
      <c r="I8" s="31">
        <f t="shared" si="2"/>
        <v>5</v>
      </c>
      <c r="J8" s="31">
        <f t="shared" si="3"/>
        <v>5</v>
      </c>
      <c r="K8" s="79">
        <f t="shared" si="15"/>
        <v>0</v>
      </c>
      <c r="L8" s="52">
        <f t="shared" si="1"/>
        <v>0</v>
      </c>
      <c r="M8" s="52"/>
      <c r="N8" s="2" t="s">
        <v>26</v>
      </c>
      <c r="O8" s="74">
        <f>SUM(O4:O7)</f>
        <v>63</v>
      </c>
      <c r="P8" s="127" t="s">
        <v>39</v>
      </c>
      <c r="Q8" s="123"/>
      <c r="R8" s="124"/>
      <c r="S8" s="27"/>
      <c r="T8" s="27"/>
      <c r="U8" s="52"/>
      <c r="V8" s="53"/>
      <c r="W8" s="52"/>
      <c r="X8" s="2" t="s">
        <v>26</v>
      </c>
      <c r="Y8" s="74">
        <f>SUM(Y4:Y7)</f>
        <v>63</v>
      </c>
      <c r="Z8" s="127" t="s">
        <v>39</v>
      </c>
      <c r="AA8" s="123"/>
      <c r="AB8" s="124"/>
      <c r="AC8" s="52"/>
      <c r="AD8" s="53"/>
    </row>
    <row r="9" spans="1:30" x14ac:dyDescent="0.25">
      <c r="A9" s="23">
        <f>Situacao_geral!B10</f>
        <v>43559</v>
      </c>
      <c r="B9" s="26">
        <f>Situacao_geral!C10</f>
        <v>0</v>
      </c>
      <c r="C9" s="25" t="str">
        <f>Situacao_geral!D10</f>
        <v>Não</v>
      </c>
      <c r="D9" s="64" t="str">
        <f>IF(Situacao_geral!E10=0,"",Situacao_geral!E10)</f>
        <v/>
      </c>
      <c r="E9" s="70" t="str">
        <f>IF(Situacao_geral!F10=0,"",Situacao_geral!F10)</f>
        <v/>
      </c>
      <c r="F9" s="30">
        <f t="shared" si="13"/>
        <v>0</v>
      </c>
      <c r="G9" s="30">
        <f t="shared" si="14"/>
        <v>0</v>
      </c>
      <c r="H9" s="31">
        <f t="shared" si="4"/>
        <v>6</v>
      </c>
      <c r="I9" s="31">
        <f t="shared" si="2"/>
        <v>5</v>
      </c>
      <c r="J9" s="31">
        <f t="shared" si="3"/>
        <v>5</v>
      </c>
      <c r="K9" s="79">
        <f t="shared" si="15"/>
        <v>0</v>
      </c>
      <c r="L9" s="52" t="str">
        <f t="shared" si="1"/>
        <v/>
      </c>
      <c r="M9" s="52"/>
      <c r="N9" s="15">
        <v>0</v>
      </c>
      <c r="O9" s="22"/>
      <c r="P9">
        <f t="shared" ref="P9:R12" si="16">P187</f>
        <v>14</v>
      </c>
      <c r="Q9">
        <f t="shared" si="16"/>
        <v>5</v>
      </c>
      <c r="R9" s="40">
        <f t="shared" si="16"/>
        <v>6</v>
      </c>
      <c r="U9" s="52"/>
      <c r="V9" s="53"/>
      <c r="W9" s="52"/>
      <c r="X9" s="15">
        <v>0</v>
      </c>
      <c r="Y9" s="52"/>
      <c r="Z9">
        <f>Z187</f>
        <v>8</v>
      </c>
      <c r="AA9">
        <f t="shared" ref="AA9:AB9" si="17">AA187</f>
        <v>12</v>
      </c>
      <c r="AB9" s="40">
        <f t="shared" si="17"/>
        <v>5</v>
      </c>
      <c r="AC9" s="52"/>
      <c r="AD9" s="53"/>
    </row>
    <row r="10" spans="1:30" x14ac:dyDescent="0.25">
      <c r="A10" s="23">
        <f>Situacao_geral!B11</f>
        <v>43560</v>
      </c>
      <c r="B10" s="26">
        <f>Situacao_geral!C11</f>
        <v>0</v>
      </c>
      <c r="C10" s="25" t="str">
        <f>Situacao_geral!D11</f>
        <v>Não</v>
      </c>
      <c r="D10" s="64" t="str">
        <f>IF(Situacao_geral!E11=0,"",Situacao_geral!E11)</f>
        <v/>
      </c>
      <c r="E10" s="70" t="str">
        <f>IF(Situacao_geral!F11=0,"",Situacao_geral!F11)</f>
        <v/>
      </c>
      <c r="F10" s="30">
        <f t="shared" si="13"/>
        <v>0</v>
      </c>
      <c r="G10" s="30">
        <f t="shared" si="14"/>
        <v>0</v>
      </c>
      <c r="H10" s="31">
        <f t="shared" si="4"/>
        <v>7</v>
      </c>
      <c r="I10" s="31">
        <f t="shared" si="2"/>
        <v>5</v>
      </c>
      <c r="J10" s="31">
        <f t="shared" si="3"/>
        <v>5</v>
      </c>
      <c r="K10" s="79">
        <f t="shared" si="15"/>
        <v>0</v>
      </c>
      <c r="L10" s="52" t="str">
        <f t="shared" si="1"/>
        <v/>
      </c>
      <c r="M10" s="52"/>
      <c r="N10" s="15">
        <v>1</v>
      </c>
      <c r="O10" s="22"/>
      <c r="P10">
        <f t="shared" si="16"/>
        <v>7</v>
      </c>
      <c r="Q10">
        <f t="shared" si="16"/>
        <v>4</v>
      </c>
      <c r="R10" s="40">
        <f t="shared" si="16"/>
        <v>5</v>
      </c>
      <c r="U10" s="52"/>
      <c r="V10" s="53"/>
      <c r="W10" s="52"/>
      <c r="X10" s="15">
        <v>1</v>
      </c>
      <c r="Y10" s="52"/>
      <c r="Z10">
        <f t="shared" ref="Z10:AB12" si="18">Z188</f>
        <v>4</v>
      </c>
      <c r="AA10">
        <f t="shared" si="18"/>
        <v>9</v>
      </c>
      <c r="AB10" s="40">
        <f t="shared" si="18"/>
        <v>3</v>
      </c>
      <c r="AC10" s="52"/>
      <c r="AD10" s="53"/>
    </row>
    <row r="11" spans="1:30" x14ac:dyDescent="0.25">
      <c r="A11" s="23">
        <f>Situacao_geral!B12</f>
        <v>43561</v>
      </c>
      <c r="B11" s="26">
        <f>Situacao_geral!C12</f>
        <v>23.1</v>
      </c>
      <c r="C11" s="25" t="str">
        <f>Situacao_geral!D12</f>
        <v>Sim</v>
      </c>
      <c r="D11" s="64" t="str">
        <f>IF(Situacao_geral!E12=0,"",Situacao_geral!E12)</f>
        <v/>
      </c>
      <c r="E11" s="70" t="str">
        <f>IF(Situacao_geral!F12=0,"",Situacao_geral!F12)</f>
        <v/>
      </c>
      <c r="F11" s="30">
        <f t="shared" si="13"/>
        <v>1</v>
      </c>
      <c r="G11" s="30">
        <f t="shared" si="14"/>
        <v>1</v>
      </c>
      <c r="H11" s="31">
        <v>0</v>
      </c>
      <c r="I11" s="31">
        <f t="shared" ref="I11:I71" si="19">IF(H11&gt;=5,5,H11)</f>
        <v>0</v>
      </c>
      <c r="J11" s="31">
        <f t="shared" ref="J11:J74" si="20">IF(H11&gt;=10,10,I11)</f>
        <v>0</v>
      </c>
      <c r="K11" s="79">
        <f t="shared" si="15"/>
        <v>23.1</v>
      </c>
      <c r="L11" s="52" t="str">
        <f t="shared" si="1"/>
        <v/>
      </c>
      <c r="M11" s="52"/>
      <c r="N11" s="15">
        <v>2</v>
      </c>
      <c r="O11" s="22"/>
      <c r="P11">
        <f t="shared" si="16"/>
        <v>6</v>
      </c>
      <c r="Q11">
        <f t="shared" si="16"/>
        <v>5</v>
      </c>
      <c r="R11" s="40">
        <f t="shared" si="16"/>
        <v>3</v>
      </c>
      <c r="U11" s="52"/>
      <c r="V11" s="53"/>
      <c r="W11" s="52"/>
      <c r="X11" s="15">
        <v>2</v>
      </c>
      <c r="Y11" s="52"/>
      <c r="Z11">
        <f t="shared" si="18"/>
        <v>1</v>
      </c>
      <c r="AA11">
        <f t="shared" si="18"/>
        <v>10</v>
      </c>
      <c r="AB11" s="40">
        <f t="shared" si="18"/>
        <v>3</v>
      </c>
      <c r="AC11" s="52"/>
      <c r="AD11" s="53"/>
    </row>
    <row r="12" spans="1:30" x14ac:dyDescent="0.25">
      <c r="A12" s="23">
        <f>Situacao_geral!B13</f>
        <v>43562</v>
      </c>
      <c r="B12" s="26">
        <f>Situacao_geral!C13</f>
        <v>25.8</v>
      </c>
      <c r="C12" s="25" t="str">
        <f>Situacao_geral!D13</f>
        <v>Sim</v>
      </c>
      <c r="D12" s="64" t="str">
        <f>IF(Situacao_geral!E13=0,"",Situacao_geral!E13)</f>
        <v/>
      </c>
      <c r="E12" s="70" t="str">
        <f>IF(Situacao_geral!F13=0,"",Situacao_geral!F13)</f>
        <v/>
      </c>
      <c r="F12" s="30">
        <f t="shared" si="13"/>
        <v>1</v>
      </c>
      <c r="G12" s="30">
        <f t="shared" si="14"/>
        <v>2</v>
      </c>
      <c r="H12" s="31">
        <v>0</v>
      </c>
      <c r="I12" s="31">
        <f t="shared" si="19"/>
        <v>0</v>
      </c>
      <c r="J12" s="31">
        <f t="shared" si="20"/>
        <v>0</v>
      </c>
      <c r="K12" s="79">
        <f t="shared" si="15"/>
        <v>48.900000000000006</v>
      </c>
      <c r="L12" s="52" t="str">
        <f t="shared" si="1"/>
        <v/>
      </c>
      <c r="M12" s="52"/>
      <c r="N12" s="58">
        <v>3</v>
      </c>
      <c r="O12" s="24"/>
      <c r="P12" s="42">
        <f t="shared" si="16"/>
        <v>1</v>
      </c>
      <c r="Q12" s="42">
        <f t="shared" si="16"/>
        <v>4</v>
      </c>
      <c r="R12" s="43">
        <f t="shared" si="16"/>
        <v>3</v>
      </c>
      <c r="U12" s="52"/>
      <c r="V12" s="53"/>
      <c r="W12" s="52"/>
      <c r="X12" s="58">
        <v>3</v>
      </c>
      <c r="Y12" s="54"/>
      <c r="Z12" s="42">
        <f t="shared" si="18"/>
        <v>1</v>
      </c>
      <c r="AA12" s="42">
        <f t="shared" si="18"/>
        <v>5</v>
      </c>
      <c r="AB12" s="43">
        <f t="shared" si="18"/>
        <v>2</v>
      </c>
      <c r="AC12" s="52"/>
      <c r="AD12" s="53"/>
    </row>
    <row r="13" spans="1:30" x14ac:dyDescent="0.25">
      <c r="A13" s="23">
        <f>Situacao_geral!B14</f>
        <v>43563</v>
      </c>
      <c r="B13" s="26">
        <f>Situacao_geral!C14</f>
        <v>1.6</v>
      </c>
      <c r="C13" s="25" t="str">
        <f>Situacao_geral!D14</f>
        <v>Sim</v>
      </c>
      <c r="D13" s="29" t="str">
        <f>IF(Situacao_geral!E14=0,"",Situacao_geral!E14)</f>
        <v>Alto</v>
      </c>
      <c r="E13" s="13" t="str">
        <f>IF(Situacao_geral!F14=0,"",Situacao_geral!F14)</f>
        <v>Alto</v>
      </c>
      <c r="F13" s="30">
        <f t="shared" si="13"/>
        <v>1</v>
      </c>
      <c r="G13" s="30">
        <f t="shared" si="14"/>
        <v>3</v>
      </c>
      <c r="H13" s="31">
        <v>0</v>
      </c>
      <c r="I13" s="31">
        <f t="shared" si="19"/>
        <v>0</v>
      </c>
      <c r="J13" s="31">
        <f t="shared" si="20"/>
        <v>0</v>
      </c>
      <c r="K13" s="79">
        <f t="shared" si="15"/>
        <v>50.500000000000007</v>
      </c>
      <c r="L13" s="52">
        <f t="shared" si="1"/>
        <v>50.500000000000007</v>
      </c>
      <c r="M13" s="52"/>
      <c r="N13" s="56" t="s">
        <v>26</v>
      </c>
      <c r="O13" s="77">
        <f>SUM(P13:R13)</f>
        <v>63</v>
      </c>
      <c r="P13" s="57">
        <f>SUM(P9:P12)</f>
        <v>28</v>
      </c>
      <c r="Q13" s="57">
        <f t="shared" ref="Q13:R13" si="21">SUM(Q9:Q12)</f>
        <v>18</v>
      </c>
      <c r="R13" s="71">
        <f t="shared" si="21"/>
        <v>17</v>
      </c>
      <c r="S13" s="82"/>
      <c r="T13" s="82"/>
      <c r="U13" s="52"/>
      <c r="V13" s="53"/>
      <c r="W13" s="52"/>
      <c r="X13" s="56" t="s">
        <v>26</v>
      </c>
      <c r="Y13" s="77">
        <f>SUM(Z13:AB13)</f>
        <v>63</v>
      </c>
      <c r="Z13" s="57">
        <f>SUM(Z9:Z12)</f>
        <v>14</v>
      </c>
      <c r="AA13" s="57">
        <f t="shared" ref="AA13:AB13" si="22">SUM(AA9:AA12)</f>
        <v>36</v>
      </c>
      <c r="AB13" s="71">
        <f t="shared" si="22"/>
        <v>13</v>
      </c>
      <c r="AC13" s="52"/>
      <c r="AD13" s="53"/>
    </row>
    <row r="14" spans="1:30" x14ac:dyDescent="0.25">
      <c r="A14" s="23">
        <f>Situacao_geral!B15</f>
        <v>43564</v>
      </c>
      <c r="B14" s="26">
        <f>Situacao_geral!C15</f>
        <v>0</v>
      </c>
      <c r="C14" s="25" t="str">
        <f>Situacao_geral!D15</f>
        <v>Não</v>
      </c>
      <c r="D14" s="29" t="str">
        <f>IF(Situacao_geral!E15=0,"",Situacao_geral!E15)</f>
        <v>Alto</v>
      </c>
      <c r="E14" s="13" t="str">
        <f>IF(Situacao_geral!F15=0,"",Situacao_geral!F15)</f>
        <v>Alto</v>
      </c>
      <c r="F14" s="30">
        <f t="shared" si="13"/>
        <v>0</v>
      </c>
      <c r="G14" s="30">
        <f t="shared" si="14"/>
        <v>2</v>
      </c>
      <c r="H14" s="31">
        <v>1</v>
      </c>
      <c r="I14" s="31">
        <f t="shared" si="19"/>
        <v>1</v>
      </c>
      <c r="J14" s="31">
        <f t="shared" si="20"/>
        <v>1</v>
      </c>
      <c r="K14" s="79">
        <f t="shared" si="15"/>
        <v>27.400000000000002</v>
      </c>
      <c r="L14" s="52">
        <f t="shared" si="1"/>
        <v>27.400000000000002</v>
      </c>
      <c r="M14" s="52"/>
      <c r="N14" s="41"/>
      <c r="O14" s="78">
        <f>SUM(P14:R14)</f>
        <v>1</v>
      </c>
      <c r="P14" s="75">
        <f>P13/O8</f>
        <v>0.44444444444444442</v>
      </c>
      <c r="Q14" s="75">
        <f>Q13/O8</f>
        <v>0.2857142857142857</v>
      </c>
      <c r="R14" s="76">
        <f>R13/O8</f>
        <v>0.26984126984126983</v>
      </c>
      <c r="S14" s="83"/>
      <c r="T14" s="83"/>
      <c r="U14" s="52"/>
      <c r="V14" s="53"/>
      <c r="W14" s="52"/>
      <c r="X14" s="41"/>
      <c r="Y14" s="78">
        <f>SUM(Z14:AB14)</f>
        <v>1</v>
      </c>
      <c r="Z14" s="75">
        <f>Z13/Y8</f>
        <v>0.22222222222222221</v>
      </c>
      <c r="AA14" s="75">
        <f>AA13/Y8</f>
        <v>0.5714285714285714</v>
      </c>
      <c r="AB14" s="76">
        <f>AB13/Y8</f>
        <v>0.20634920634920634</v>
      </c>
      <c r="AC14" s="52"/>
      <c r="AD14" s="53"/>
    </row>
    <row r="15" spans="1:30" x14ac:dyDescent="0.25">
      <c r="A15" s="23">
        <f>Situacao_geral!B16</f>
        <v>43565</v>
      </c>
      <c r="B15" s="26">
        <f>Situacao_geral!C16</f>
        <v>0</v>
      </c>
      <c r="C15" s="25" t="str">
        <f>Situacao_geral!D16</f>
        <v>Não</v>
      </c>
      <c r="D15" s="29" t="str">
        <f>IF(Situacao_geral!E16=0,"",Situacao_geral!E16)</f>
        <v>Alto</v>
      </c>
      <c r="E15" s="13" t="str">
        <f>IF(Situacao_geral!F16=0,"",Situacao_geral!F16)</f>
        <v>Alto</v>
      </c>
      <c r="F15" s="30">
        <f t="shared" si="13"/>
        <v>0</v>
      </c>
      <c r="G15" s="30">
        <f t="shared" si="14"/>
        <v>1</v>
      </c>
      <c r="H15" s="31">
        <v>2</v>
      </c>
      <c r="I15" s="31">
        <f t="shared" si="19"/>
        <v>2</v>
      </c>
      <c r="J15" s="31">
        <f t="shared" si="20"/>
        <v>2</v>
      </c>
      <c r="K15" s="79">
        <f t="shared" si="15"/>
        <v>1.6</v>
      </c>
      <c r="L15" s="52">
        <f t="shared" si="1"/>
        <v>1.6</v>
      </c>
      <c r="M15" s="52"/>
      <c r="U15" s="52"/>
      <c r="V15" s="53"/>
      <c r="W15" s="52"/>
      <c r="AC15" s="52"/>
      <c r="AD15" s="53"/>
    </row>
    <row r="16" spans="1:30" x14ac:dyDescent="0.25">
      <c r="A16" s="23">
        <f>Situacao_geral!B17</f>
        <v>43566</v>
      </c>
      <c r="B16" s="26">
        <f>Situacao_geral!C17</f>
        <v>0</v>
      </c>
      <c r="C16" s="25" t="str">
        <f>Situacao_geral!D17</f>
        <v>Não</v>
      </c>
      <c r="D16" s="29" t="str">
        <f>IF(Situacao_geral!E17=0,"",Situacao_geral!E17)</f>
        <v>Alto</v>
      </c>
      <c r="E16" s="6" t="str">
        <f>IF(Situacao_geral!F17=0,"",Situacao_geral!F17)</f>
        <v>Médio</v>
      </c>
      <c r="F16" s="30">
        <f t="shared" si="13"/>
        <v>0</v>
      </c>
      <c r="G16" s="30">
        <f t="shared" si="14"/>
        <v>0</v>
      </c>
      <c r="H16" s="31">
        <v>3</v>
      </c>
      <c r="I16" s="31">
        <f t="shared" si="19"/>
        <v>3</v>
      </c>
      <c r="J16" s="31">
        <f t="shared" si="20"/>
        <v>3</v>
      </c>
      <c r="K16" s="79">
        <f t="shared" si="15"/>
        <v>0</v>
      </c>
      <c r="L16" s="52">
        <f t="shared" si="1"/>
        <v>0</v>
      </c>
      <c r="M16" s="52"/>
      <c r="U16" s="52"/>
      <c r="V16" s="53"/>
      <c r="W16" s="52"/>
      <c r="AC16" s="52"/>
      <c r="AD16" s="53"/>
    </row>
    <row r="17" spans="1:30" x14ac:dyDescent="0.25">
      <c r="A17" s="23">
        <f>Situacao_geral!B18</f>
        <v>43567</v>
      </c>
      <c r="B17" s="26">
        <f>Situacao_geral!C18</f>
        <v>0</v>
      </c>
      <c r="C17" s="25" t="str">
        <f>Situacao_geral!D18</f>
        <v>Não</v>
      </c>
      <c r="D17" s="29" t="str">
        <f>IF(Situacao_geral!E18=0,"",Situacao_geral!E18)</f>
        <v>Médio</v>
      </c>
      <c r="E17" s="6" t="str">
        <f>IF(Situacao_geral!F18=0,"",Situacao_geral!F18)</f>
        <v>Médio</v>
      </c>
      <c r="F17" s="30">
        <f t="shared" si="13"/>
        <v>0</v>
      </c>
      <c r="G17" s="30">
        <f t="shared" si="14"/>
        <v>0</v>
      </c>
      <c r="H17" s="31">
        <v>4</v>
      </c>
      <c r="I17" s="31">
        <f t="shared" si="19"/>
        <v>4</v>
      </c>
      <c r="J17" s="31">
        <f t="shared" si="20"/>
        <v>4</v>
      </c>
      <c r="K17" s="79">
        <f t="shared" si="15"/>
        <v>0</v>
      </c>
      <c r="L17" s="52">
        <f t="shared" si="1"/>
        <v>0</v>
      </c>
      <c r="M17" s="52"/>
      <c r="N17" s="52"/>
      <c r="O17" s="52"/>
      <c r="P17" s="52"/>
      <c r="Q17" s="52"/>
      <c r="R17" s="52"/>
      <c r="S17" s="52"/>
      <c r="T17" s="52"/>
      <c r="U17" s="52"/>
      <c r="V17" s="53"/>
      <c r="W17" s="52"/>
      <c r="X17" s="52"/>
      <c r="Y17" s="52"/>
      <c r="Z17" s="52"/>
      <c r="AA17" s="52"/>
      <c r="AB17" s="52"/>
      <c r="AC17" s="52"/>
      <c r="AD17" s="53"/>
    </row>
    <row r="18" spans="1:30" x14ac:dyDescent="0.25">
      <c r="A18" s="23">
        <f>Situacao_geral!B19</f>
        <v>43568</v>
      </c>
      <c r="B18" s="26">
        <f>Situacao_geral!C19</f>
        <v>0</v>
      </c>
      <c r="C18" s="25" t="str">
        <f>Situacao_geral!D19</f>
        <v>Não</v>
      </c>
      <c r="D18" s="29" t="str">
        <f>IF(Situacao_geral!E19=0,"",Situacao_geral!E19)</f>
        <v/>
      </c>
      <c r="E18" s="21" t="str">
        <f>IF(Situacao_geral!F19=0,"",Situacao_geral!F19)</f>
        <v/>
      </c>
      <c r="F18" s="30">
        <f t="shared" si="13"/>
        <v>0</v>
      </c>
      <c r="G18" s="30">
        <f t="shared" si="14"/>
        <v>0</v>
      </c>
      <c r="H18" s="31">
        <v>5</v>
      </c>
      <c r="I18" s="31">
        <f t="shared" si="19"/>
        <v>5</v>
      </c>
      <c r="J18" s="31">
        <f t="shared" si="20"/>
        <v>5</v>
      </c>
      <c r="K18" s="79">
        <f t="shared" si="15"/>
        <v>0</v>
      </c>
      <c r="L18" s="52" t="str">
        <f t="shared" si="1"/>
        <v/>
      </c>
      <c r="M18" s="52"/>
      <c r="N18" s="52"/>
      <c r="O18" s="52"/>
      <c r="P18" s="52"/>
      <c r="Q18" s="52"/>
      <c r="R18" s="52"/>
      <c r="S18" s="52"/>
      <c r="T18" s="52"/>
      <c r="U18" s="52"/>
      <c r="V18" s="53"/>
      <c r="W18" s="52"/>
      <c r="X18" s="52"/>
      <c r="Y18" s="52"/>
      <c r="Z18" s="52"/>
      <c r="AA18" s="52"/>
      <c r="AB18" s="52"/>
      <c r="AC18" s="52"/>
      <c r="AD18" s="53"/>
    </row>
    <row r="19" spans="1:30" x14ac:dyDescent="0.25">
      <c r="A19" s="23">
        <f>Situacao_geral!B20</f>
        <v>43569</v>
      </c>
      <c r="B19" s="26">
        <f>Situacao_geral!C20</f>
        <v>0</v>
      </c>
      <c r="C19" s="25" t="str">
        <f>Situacao_geral!D20</f>
        <v>Não</v>
      </c>
      <c r="D19" s="29" t="str">
        <f>IF(Situacao_geral!E20=0,"",Situacao_geral!E20)</f>
        <v/>
      </c>
      <c r="E19" s="21" t="str">
        <f>IF(Situacao_geral!F20=0,"",Situacao_geral!F20)</f>
        <v/>
      </c>
      <c r="F19" s="30">
        <f t="shared" si="13"/>
        <v>0</v>
      </c>
      <c r="G19" s="30">
        <f t="shared" si="14"/>
        <v>0</v>
      </c>
      <c r="H19" s="31">
        <v>6</v>
      </c>
      <c r="I19" s="31">
        <f t="shared" si="19"/>
        <v>5</v>
      </c>
      <c r="J19" s="31">
        <f t="shared" si="20"/>
        <v>5</v>
      </c>
      <c r="K19" s="79">
        <f t="shared" si="15"/>
        <v>0</v>
      </c>
      <c r="L19" s="52" t="str">
        <f t="shared" si="1"/>
        <v/>
      </c>
      <c r="M19" s="52"/>
      <c r="N19" s="52"/>
      <c r="O19" s="52"/>
      <c r="P19" s="52"/>
      <c r="Q19" s="52"/>
      <c r="R19" s="52"/>
      <c r="S19" s="52"/>
      <c r="T19" s="52"/>
      <c r="U19" s="52"/>
      <c r="V19" s="53"/>
      <c r="W19" s="52"/>
      <c r="X19" s="52"/>
      <c r="Y19" s="52"/>
      <c r="Z19" s="52"/>
      <c r="AA19" s="52"/>
      <c r="AB19" s="52"/>
      <c r="AC19" s="52"/>
      <c r="AD19" s="53"/>
    </row>
    <row r="20" spans="1:30" x14ac:dyDescent="0.25">
      <c r="A20" s="23">
        <f>Situacao_geral!B21</f>
        <v>43570</v>
      </c>
      <c r="B20" s="26">
        <f>Situacao_geral!C21</f>
        <v>0</v>
      </c>
      <c r="C20" s="25" t="str">
        <f>Situacao_geral!D21</f>
        <v>Não</v>
      </c>
      <c r="D20" s="29" t="str">
        <f>IF(Situacao_geral!E21=0,"",Situacao_geral!E21)</f>
        <v>Médio</v>
      </c>
      <c r="E20" s="6" t="str">
        <f>IF(Situacao_geral!F21=0,"",Situacao_geral!F21)</f>
        <v>Médio</v>
      </c>
      <c r="F20" s="30">
        <f t="shared" si="13"/>
        <v>0</v>
      </c>
      <c r="G20" s="30">
        <f t="shared" si="14"/>
        <v>0</v>
      </c>
      <c r="H20" s="31">
        <v>7</v>
      </c>
      <c r="I20" s="31">
        <f t="shared" si="19"/>
        <v>5</v>
      </c>
      <c r="J20" s="31">
        <f t="shared" si="20"/>
        <v>5</v>
      </c>
      <c r="K20" s="79">
        <f t="shared" si="15"/>
        <v>0</v>
      </c>
      <c r="L20" s="52">
        <f t="shared" si="1"/>
        <v>0</v>
      </c>
      <c r="M20" s="52"/>
      <c r="N20" s="52"/>
      <c r="O20" s="52"/>
      <c r="P20" s="52"/>
      <c r="Q20" s="52"/>
      <c r="R20" s="52"/>
      <c r="S20" s="52"/>
      <c r="T20" s="52"/>
      <c r="U20" s="52"/>
      <c r="V20" s="53"/>
      <c r="W20" s="52"/>
      <c r="X20" s="52"/>
      <c r="Y20" s="52"/>
      <c r="Z20" s="52"/>
      <c r="AA20" s="52"/>
      <c r="AB20" s="52"/>
      <c r="AC20" s="52"/>
      <c r="AD20" s="53"/>
    </row>
    <row r="21" spans="1:30" x14ac:dyDescent="0.25">
      <c r="A21" s="23">
        <f>Situacao_geral!B22</f>
        <v>43571</v>
      </c>
      <c r="B21" s="26">
        <f>Situacao_geral!C22</f>
        <v>12</v>
      </c>
      <c r="C21" s="25" t="str">
        <f>Situacao_geral!D22</f>
        <v>Sim</v>
      </c>
      <c r="D21" s="29" t="str">
        <f>IF(Situacao_geral!E22=0,"",Situacao_geral!E22)</f>
        <v>Médio</v>
      </c>
      <c r="E21" s="13" t="str">
        <f>IF(Situacao_geral!F22=0,"",Situacao_geral!F22)</f>
        <v>Alto</v>
      </c>
      <c r="F21" s="30">
        <f t="shared" si="13"/>
        <v>1</v>
      </c>
      <c r="G21" s="30">
        <f t="shared" si="14"/>
        <v>1</v>
      </c>
      <c r="H21" s="31">
        <v>0</v>
      </c>
      <c r="I21" s="31">
        <f t="shared" si="19"/>
        <v>0</v>
      </c>
      <c r="J21" s="31">
        <f t="shared" si="20"/>
        <v>0</v>
      </c>
      <c r="K21" s="79">
        <f t="shared" si="15"/>
        <v>12</v>
      </c>
      <c r="L21" s="52">
        <f t="shared" si="1"/>
        <v>12</v>
      </c>
      <c r="M21" s="52"/>
      <c r="N21" s="52"/>
      <c r="O21" s="52"/>
      <c r="P21" s="52"/>
      <c r="Q21" s="52"/>
      <c r="R21" s="52"/>
      <c r="S21" s="52"/>
      <c r="T21" s="52"/>
      <c r="U21" s="52"/>
      <c r="V21" s="53"/>
      <c r="W21" s="52"/>
      <c r="X21" s="52"/>
      <c r="Y21" s="52"/>
      <c r="Z21" s="52"/>
      <c r="AA21" s="52"/>
      <c r="AB21" s="52"/>
      <c r="AC21" s="52"/>
      <c r="AD21" s="53"/>
    </row>
    <row r="22" spans="1:30" x14ac:dyDescent="0.25">
      <c r="A22" s="23">
        <f>Situacao_geral!B23</f>
        <v>43572</v>
      </c>
      <c r="B22" s="26">
        <f>Situacao_geral!C23</f>
        <v>0</v>
      </c>
      <c r="C22" s="25" t="str">
        <f>Situacao_geral!D23</f>
        <v>Não</v>
      </c>
      <c r="D22" s="29" t="str">
        <f>IF(Situacao_geral!E23=0,"",Situacao_geral!E23)</f>
        <v>Alto</v>
      </c>
      <c r="E22" s="6" t="str">
        <f>IF(Situacao_geral!F23=0,"",Situacao_geral!F23)</f>
        <v>Médio</v>
      </c>
      <c r="F22" s="30">
        <f t="shared" si="13"/>
        <v>0</v>
      </c>
      <c r="G22" s="30">
        <f t="shared" si="14"/>
        <v>1</v>
      </c>
      <c r="H22" s="31">
        <v>1</v>
      </c>
      <c r="I22" s="31">
        <f t="shared" si="19"/>
        <v>1</v>
      </c>
      <c r="J22" s="31">
        <f t="shared" si="20"/>
        <v>1</v>
      </c>
      <c r="K22" s="79">
        <f t="shared" si="15"/>
        <v>12</v>
      </c>
      <c r="L22" s="52">
        <f t="shared" si="1"/>
        <v>12</v>
      </c>
      <c r="M22" s="52"/>
      <c r="N22" s="52"/>
      <c r="O22" s="52"/>
      <c r="P22" s="52"/>
      <c r="Q22" s="52"/>
      <c r="R22" s="52"/>
      <c r="S22" s="52"/>
      <c r="T22" s="52"/>
      <c r="U22" s="52"/>
      <c r="V22" s="53"/>
      <c r="W22" s="52"/>
      <c r="X22" s="52"/>
      <c r="Y22" s="52"/>
      <c r="Z22" s="52"/>
      <c r="AA22" s="52"/>
      <c r="AB22" s="52"/>
      <c r="AC22" s="52"/>
      <c r="AD22" s="53"/>
    </row>
    <row r="23" spans="1:30" x14ac:dyDescent="0.25">
      <c r="A23" s="23">
        <f>Situacao_geral!B24</f>
        <v>43573</v>
      </c>
      <c r="B23" s="26">
        <f>Situacao_geral!C24</f>
        <v>0</v>
      </c>
      <c r="C23" s="25" t="str">
        <f>Situacao_geral!D24</f>
        <v>Não</v>
      </c>
      <c r="D23" s="29" t="str">
        <f>IF(Situacao_geral!E24=0,"",Situacao_geral!E24)</f>
        <v>Médio</v>
      </c>
      <c r="E23" s="6" t="str">
        <f>IF(Situacao_geral!F24=0,"",Situacao_geral!F24)</f>
        <v>Médio</v>
      </c>
      <c r="F23" s="30">
        <f t="shared" si="13"/>
        <v>0</v>
      </c>
      <c r="G23" s="30">
        <f t="shared" si="14"/>
        <v>1</v>
      </c>
      <c r="H23" s="31">
        <v>2</v>
      </c>
      <c r="I23" s="31">
        <f t="shared" si="19"/>
        <v>2</v>
      </c>
      <c r="J23" s="31">
        <f t="shared" si="20"/>
        <v>2</v>
      </c>
      <c r="K23" s="79">
        <f t="shared" si="15"/>
        <v>12</v>
      </c>
      <c r="L23" s="52">
        <f t="shared" si="1"/>
        <v>12</v>
      </c>
      <c r="M23" s="52"/>
      <c r="N23" s="52"/>
      <c r="O23" s="52"/>
      <c r="P23" s="52"/>
      <c r="Q23" s="52"/>
      <c r="R23" s="52"/>
      <c r="S23" s="52"/>
      <c r="T23" s="52"/>
      <c r="U23" s="52"/>
      <c r="V23" s="53"/>
      <c r="W23" s="52"/>
      <c r="X23" s="52"/>
      <c r="Y23" s="52"/>
      <c r="Z23" s="52"/>
      <c r="AA23" s="52"/>
      <c r="AB23" s="52"/>
      <c r="AC23" s="52"/>
      <c r="AD23" s="53"/>
    </row>
    <row r="24" spans="1:30" x14ac:dyDescent="0.25">
      <c r="A24" s="23">
        <f>Situacao_geral!B25</f>
        <v>43574</v>
      </c>
      <c r="B24" s="26">
        <f>Situacao_geral!C25</f>
        <v>0</v>
      </c>
      <c r="C24" s="25" t="str">
        <f>Situacao_geral!D25</f>
        <v>Não</v>
      </c>
      <c r="D24" s="29" t="str">
        <f>IF(Situacao_geral!E25=0,"",Situacao_geral!E25)</f>
        <v/>
      </c>
      <c r="E24" s="21" t="str">
        <f>IF(Situacao_geral!F25=0,"",Situacao_geral!F25)</f>
        <v/>
      </c>
      <c r="F24" s="30">
        <f t="shared" si="13"/>
        <v>0</v>
      </c>
      <c r="G24" s="30">
        <f t="shared" si="14"/>
        <v>0</v>
      </c>
      <c r="H24" s="31">
        <v>3</v>
      </c>
      <c r="I24" s="31">
        <f t="shared" si="19"/>
        <v>3</v>
      </c>
      <c r="J24" s="31">
        <f t="shared" si="20"/>
        <v>3</v>
      </c>
      <c r="K24" s="79">
        <f t="shared" si="15"/>
        <v>0</v>
      </c>
      <c r="L24" s="52" t="str">
        <f t="shared" si="1"/>
        <v/>
      </c>
      <c r="M24" s="52"/>
      <c r="N24" s="52"/>
      <c r="O24" s="52"/>
      <c r="P24" s="52"/>
      <c r="Q24" s="52"/>
      <c r="R24" s="52"/>
      <c r="S24" s="52"/>
      <c r="T24" s="52"/>
      <c r="U24" s="52"/>
      <c r="V24" s="53"/>
      <c r="W24" s="52"/>
      <c r="X24" s="52"/>
      <c r="Y24" s="52"/>
      <c r="Z24" s="52"/>
      <c r="AA24" s="52"/>
      <c r="AB24" s="52"/>
      <c r="AC24" s="52"/>
      <c r="AD24" s="53"/>
    </row>
    <row r="25" spans="1:30" x14ac:dyDescent="0.25">
      <c r="A25" s="23">
        <f>Situacao_geral!B26</f>
        <v>43575</v>
      </c>
      <c r="B25" s="26">
        <f>Situacao_geral!C26</f>
        <v>0</v>
      </c>
      <c r="C25" s="25" t="str">
        <f>Situacao_geral!D26</f>
        <v>Não</v>
      </c>
      <c r="D25" s="29" t="str">
        <f>IF(Situacao_geral!E26=0,"",Situacao_geral!E26)</f>
        <v/>
      </c>
      <c r="E25" s="21" t="str">
        <f>IF(Situacao_geral!F26=0,"",Situacao_geral!F26)</f>
        <v/>
      </c>
      <c r="F25" s="30">
        <f t="shared" si="13"/>
        <v>0</v>
      </c>
      <c r="G25" s="30">
        <f t="shared" si="14"/>
        <v>0</v>
      </c>
      <c r="H25" s="31">
        <v>4</v>
      </c>
      <c r="I25" s="31">
        <f t="shared" si="19"/>
        <v>4</v>
      </c>
      <c r="J25" s="31">
        <f t="shared" si="20"/>
        <v>4</v>
      </c>
      <c r="K25" s="79">
        <f t="shared" si="15"/>
        <v>0</v>
      </c>
      <c r="L25" s="52" t="str">
        <f t="shared" si="1"/>
        <v/>
      </c>
      <c r="M25" s="52"/>
      <c r="N25" s="52"/>
      <c r="O25" s="52"/>
      <c r="P25" s="52"/>
      <c r="Q25" s="52"/>
      <c r="R25" s="52"/>
      <c r="S25" s="52"/>
      <c r="T25" s="52"/>
      <c r="U25" s="52"/>
      <c r="V25" s="53"/>
      <c r="W25" s="52"/>
      <c r="X25" s="52"/>
      <c r="Y25" s="52"/>
      <c r="Z25" s="52"/>
      <c r="AA25" s="52"/>
      <c r="AB25" s="52"/>
      <c r="AC25" s="52"/>
      <c r="AD25" s="53"/>
    </row>
    <row r="26" spans="1:30" x14ac:dyDescent="0.25">
      <c r="A26" s="23">
        <f>Situacao_geral!B27</f>
        <v>43576</v>
      </c>
      <c r="B26" s="26">
        <f>Situacao_geral!C27</f>
        <v>0</v>
      </c>
      <c r="C26" s="25" t="str">
        <f>Situacao_geral!D27</f>
        <v>Não</v>
      </c>
      <c r="D26" s="29" t="str">
        <f>IF(Situacao_geral!E27=0,"",Situacao_geral!E27)</f>
        <v/>
      </c>
      <c r="E26" s="21" t="str">
        <f>IF(Situacao_geral!F27=0,"",Situacao_geral!F27)</f>
        <v/>
      </c>
      <c r="F26" s="30">
        <f t="shared" si="13"/>
        <v>0</v>
      </c>
      <c r="G26" s="30">
        <f t="shared" si="14"/>
        <v>0</v>
      </c>
      <c r="H26" s="31">
        <v>5</v>
      </c>
      <c r="I26" s="31">
        <f t="shared" si="19"/>
        <v>5</v>
      </c>
      <c r="J26" s="31">
        <f t="shared" si="20"/>
        <v>5</v>
      </c>
      <c r="K26" s="79">
        <f t="shared" si="15"/>
        <v>0</v>
      </c>
      <c r="L26" s="52" t="str">
        <f t="shared" si="1"/>
        <v/>
      </c>
      <c r="M26" s="52"/>
      <c r="N26" s="52"/>
      <c r="O26" s="52"/>
      <c r="P26" s="52"/>
      <c r="Q26" s="52"/>
      <c r="R26" s="52"/>
      <c r="S26" s="52"/>
      <c r="T26" s="52"/>
      <c r="U26" s="52"/>
      <c r="V26" s="53"/>
      <c r="W26" s="52"/>
      <c r="X26" s="52"/>
      <c r="Y26" s="52"/>
      <c r="Z26" s="52"/>
      <c r="AA26" s="52"/>
      <c r="AB26" s="52"/>
      <c r="AC26" s="52"/>
      <c r="AD26" s="53"/>
    </row>
    <row r="27" spans="1:30" x14ac:dyDescent="0.25">
      <c r="A27" s="23">
        <f>Situacao_geral!B28</f>
        <v>43577</v>
      </c>
      <c r="B27" s="26">
        <f>Situacao_geral!C28</f>
        <v>8.1999999999999993</v>
      </c>
      <c r="C27" s="25" t="str">
        <f>Situacao_geral!D28</f>
        <v>Sim</v>
      </c>
      <c r="D27" s="29" t="str">
        <f>IF(Situacao_geral!E28=0,"",Situacao_geral!E28)</f>
        <v>Baixo</v>
      </c>
      <c r="E27" s="6" t="str">
        <f>IF(Situacao_geral!F28=0,"",Situacao_geral!F28)</f>
        <v>Médio</v>
      </c>
      <c r="F27" s="30">
        <f t="shared" si="13"/>
        <v>1</v>
      </c>
      <c r="G27" s="30">
        <f t="shared" si="14"/>
        <v>1</v>
      </c>
      <c r="H27" s="31">
        <v>0</v>
      </c>
      <c r="I27" s="31">
        <f t="shared" si="19"/>
        <v>0</v>
      </c>
      <c r="J27" s="31">
        <f t="shared" si="20"/>
        <v>0</v>
      </c>
      <c r="K27" s="79">
        <f t="shared" si="15"/>
        <v>8.1999999999999993</v>
      </c>
      <c r="L27" s="52">
        <f t="shared" si="1"/>
        <v>8.1999999999999993</v>
      </c>
      <c r="M27" s="52"/>
      <c r="N27" s="52"/>
      <c r="O27" s="52"/>
      <c r="P27" s="52"/>
      <c r="Q27" s="52"/>
      <c r="R27" s="52"/>
      <c r="S27" s="52"/>
      <c r="T27" s="52"/>
      <c r="U27" s="52"/>
      <c r="V27" s="53"/>
      <c r="W27" s="52"/>
      <c r="X27" s="52"/>
      <c r="Y27" s="52"/>
      <c r="Z27" s="52"/>
      <c r="AA27" s="52"/>
      <c r="AB27" s="52"/>
      <c r="AC27" s="52"/>
      <c r="AD27" s="53"/>
    </row>
    <row r="28" spans="1:30" x14ac:dyDescent="0.25">
      <c r="A28" s="23">
        <f>Situacao_geral!B29</f>
        <v>43578</v>
      </c>
      <c r="B28" s="26">
        <f>Situacao_geral!C29</f>
        <v>1.1000000000000001</v>
      </c>
      <c r="C28" s="25" t="str">
        <f>Situacao_geral!D29</f>
        <v>Sim</v>
      </c>
      <c r="D28" s="29" t="str">
        <f>IF(Situacao_geral!E29=0,"",Situacao_geral!E29)</f>
        <v>Baixo</v>
      </c>
      <c r="E28" s="6" t="str">
        <f>IF(Situacao_geral!F29=0,"",Situacao_geral!F29)</f>
        <v>Médio</v>
      </c>
      <c r="F28" s="30">
        <f t="shared" si="13"/>
        <v>1</v>
      </c>
      <c r="G28" s="30">
        <f t="shared" si="14"/>
        <v>2</v>
      </c>
      <c r="H28" s="31">
        <v>0</v>
      </c>
      <c r="I28" s="31">
        <f t="shared" si="19"/>
        <v>0</v>
      </c>
      <c r="J28" s="31">
        <f t="shared" si="20"/>
        <v>0</v>
      </c>
      <c r="K28" s="79">
        <f t="shared" si="15"/>
        <v>9.2999999999999989</v>
      </c>
      <c r="L28" s="52">
        <f t="shared" si="1"/>
        <v>9.2999999999999989</v>
      </c>
      <c r="M28" s="52"/>
      <c r="N28" s="52"/>
      <c r="O28" s="52"/>
      <c r="P28" s="52"/>
      <c r="Q28" s="52"/>
      <c r="R28" s="52"/>
      <c r="S28" s="52"/>
      <c r="T28" s="52"/>
      <c r="U28" s="52"/>
      <c r="V28" s="53"/>
      <c r="W28" s="52"/>
      <c r="X28" s="52"/>
      <c r="Y28" s="52"/>
      <c r="Z28" s="52"/>
      <c r="AA28" s="52"/>
      <c r="AB28" s="52"/>
      <c r="AC28" s="52"/>
      <c r="AD28" s="53"/>
    </row>
    <row r="29" spans="1:30" x14ac:dyDescent="0.25">
      <c r="A29" s="23">
        <f>Situacao_geral!B30</f>
        <v>43579</v>
      </c>
      <c r="B29" s="26">
        <f>Situacao_geral!C30</f>
        <v>13.6</v>
      </c>
      <c r="C29" s="25" t="str">
        <f>Situacao_geral!D30</f>
        <v>Sim</v>
      </c>
      <c r="D29" s="29" t="str">
        <f>IF(Situacao_geral!E30=0,"",Situacao_geral!E30)</f>
        <v>Médio</v>
      </c>
      <c r="E29" s="6" t="str">
        <f>IF(Situacao_geral!F30=0,"",Situacao_geral!F30)</f>
        <v>Médio</v>
      </c>
      <c r="F29" s="30">
        <f t="shared" si="13"/>
        <v>1</v>
      </c>
      <c r="G29" s="30">
        <f t="shared" si="14"/>
        <v>3</v>
      </c>
      <c r="H29" s="31">
        <v>0</v>
      </c>
      <c r="I29" s="31">
        <f t="shared" si="19"/>
        <v>0</v>
      </c>
      <c r="J29" s="31">
        <f t="shared" si="20"/>
        <v>0</v>
      </c>
      <c r="K29" s="79">
        <f t="shared" si="15"/>
        <v>22.9</v>
      </c>
      <c r="L29" s="52">
        <f t="shared" si="1"/>
        <v>22.9</v>
      </c>
      <c r="M29" s="52"/>
      <c r="V29" s="53"/>
      <c r="AB29" s="52"/>
      <c r="AC29" s="52"/>
      <c r="AD29" s="53"/>
    </row>
    <row r="30" spans="1:30" x14ac:dyDescent="0.25">
      <c r="A30" s="23">
        <f>Situacao_geral!B31</f>
        <v>43580</v>
      </c>
      <c r="B30" s="26">
        <f>Situacao_geral!C31</f>
        <v>0.9</v>
      </c>
      <c r="C30" s="25" t="str">
        <f>Situacao_geral!D31</f>
        <v>Sim</v>
      </c>
      <c r="D30" s="29" t="str">
        <f>IF(Situacao_geral!E31=0,"",Situacao_geral!E31)</f>
        <v>Médio</v>
      </c>
      <c r="E30" s="12" t="str">
        <f>IF(Situacao_geral!F31=0,"",Situacao_geral!F31)</f>
        <v>Baixo</v>
      </c>
      <c r="F30" s="30">
        <f t="shared" si="13"/>
        <v>1</v>
      </c>
      <c r="G30" s="30">
        <f t="shared" si="14"/>
        <v>3</v>
      </c>
      <c r="H30" s="31">
        <v>0</v>
      </c>
      <c r="I30" s="31">
        <f t="shared" si="19"/>
        <v>0</v>
      </c>
      <c r="J30" s="31">
        <f t="shared" si="20"/>
        <v>0</v>
      </c>
      <c r="K30" s="79">
        <f t="shared" si="15"/>
        <v>15.6</v>
      </c>
      <c r="L30" s="52">
        <f t="shared" si="1"/>
        <v>15.6</v>
      </c>
      <c r="M30" s="52"/>
      <c r="V30" s="53"/>
      <c r="AB30" s="52"/>
      <c r="AC30" s="52"/>
      <c r="AD30" s="53"/>
    </row>
    <row r="31" spans="1:30" x14ac:dyDescent="0.25">
      <c r="A31" s="23">
        <f>Situacao_geral!B32</f>
        <v>43581</v>
      </c>
      <c r="B31" s="26">
        <f>Situacao_geral!C32</f>
        <v>0</v>
      </c>
      <c r="C31" s="25" t="str">
        <f>Situacao_geral!D32</f>
        <v>Não</v>
      </c>
      <c r="D31" s="29" t="str">
        <f>IF(Situacao_geral!E32=0,"",Situacao_geral!E32)</f>
        <v>Alto</v>
      </c>
      <c r="E31" s="6" t="str">
        <f>IF(Situacao_geral!F32=0,"",Situacao_geral!F32)</f>
        <v>Médio</v>
      </c>
      <c r="F31" s="30">
        <f t="shared" si="13"/>
        <v>0</v>
      </c>
      <c r="G31" s="30">
        <f t="shared" si="14"/>
        <v>2</v>
      </c>
      <c r="H31" s="31">
        <v>1</v>
      </c>
      <c r="I31" s="31">
        <f t="shared" si="19"/>
        <v>1</v>
      </c>
      <c r="J31" s="31">
        <f t="shared" si="20"/>
        <v>1</v>
      </c>
      <c r="K31" s="79">
        <f t="shared" si="15"/>
        <v>14.5</v>
      </c>
      <c r="L31" s="52">
        <f t="shared" si="1"/>
        <v>14.5</v>
      </c>
      <c r="M31" s="52"/>
      <c r="V31" s="53"/>
      <c r="AB31" s="52"/>
      <c r="AC31" s="52"/>
      <c r="AD31" s="53"/>
    </row>
    <row r="32" spans="1:30" x14ac:dyDescent="0.25">
      <c r="A32" s="23">
        <f>Situacao_geral!B33</f>
        <v>43582</v>
      </c>
      <c r="B32" s="26">
        <f>Situacao_geral!C33</f>
        <v>5.0999999999999996</v>
      </c>
      <c r="C32" s="25" t="str">
        <f>Situacao_geral!D33</f>
        <v>Sim</v>
      </c>
      <c r="D32" s="29" t="str">
        <f>IF(Situacao_geral!E33=0,"",Situacao_geral!E33)</f>
        <v/>
      </c>
      <c r="E32" s="21" t="str">
        <f>IF(Situacao_geral!F33=0,"",Situacao_geral!F33)</f>
        <v/>
      </c>
      <c r="F32" s="30">
        <f t="shared" si="13"/>
        <v>1</v>
      </c>
      <c r="G32" s="30">
        <f t="shared" si="14"/>
        <v>2</v>
      </c>
      <c r="H32" s="31">
        <v>0</v>
      </c>
      <c r="I32" s="31">
        <f t="shared" si="19"/>
        <v>0</v>
      </c>
      <c r="J32" s="31">
        <f t="shared" si="20"/>
        <v>0</v>
      </c>
      <c r="K32" s="79">
        <f t="shared" si="15"/>
        <v>6</v>
      </c>
      <c r="L32" s="52" t="str">
        <f t="shared" si="1"/>
        <v/>
      </c>
      <c r="M32" s="52"/>
      <c r="V32" s="53"/>
      <c r="AB32" s="52"/>
      <c r="AC32" s="52"/>
      <c r="AD32" s="53"/>
    </row>
    <row r="33" spans="1:31" x14ac:dyDescent="0.25">
      <c r="A33" s="23">
        <f>Situacao_geral!B34</f>
        <v>43583</v>
      </c>
      <c r="B33" s="26">
        <f>Situacao_geral!C34</f>
        <v>4.0999999999999996</v>
      </c>
      <c r="C33" s="25" t="str">
        <f>Situacao_geral!D34</f>
        <v>Sim</v>
      </c>
      <c r="D33" s="29" t="str">
        <f>IF(Situacao_geral!E34=0,"",Situacao_geral!E34)</f>
        <v/>
      </c>
      <c r="E33" s="21" t="str">
        <f>IF(Situacao_geral!F34=0,"",Situacao_geral!F34)</f>
        <v/>
      </c>
      <c r="F33" s="30">
        <f t="shared" si="13"/>
        <v>1</v>
      </c>
      <c r="G33" s="30">
        <f t="shared" si="14"/>
        <v>2</v>
      </c>
      <c r="H33" s="31">
        <v>0</v>
      </c>
      <c r="I33" s="31">
        <f t="shared" si="19"/>
        <v>0</v>
      </c>
      <c r="J33" s="31">
        <f t="shared" si="20"/>
        <v>0</v>
      </c>
      <c r="K33" s="79">
        <f t="shared" si="15"/>
        <v>9.1999999999999993</v>
      </c>
      <c r="L33" s="52" t="str">
        <f t="shared" si="1"/>
        <v/>
      </c>
      <c r="M33" s="52"/>
      <c r="V33" s="53"/>
      <c r="AB33" s="52"/>
      <c r="AC33" s="52"/>
      <c r="AD33" s="53"/>
    </row>
    <row r="34" spans="1:31" x14ac:dyDescent="0.25">
      <c r="A34" s="23">
        <f>Situacao_geral!B35</f>
        <v>43584</v>
      </c>
      <c r="B34" s="26">
        <f>Situacao_geral!C35</f>
        <v>0</v>
      </c>
      <c r="C34" s="25" t="str">
        <f>Situacao_geral!D35</f>
        <v>Não</v>
      </c>
      <c r="D34" s="29" t="str">
        <f>IF(Situacao_geral!E35=0,"",Situacao_geral!E35)</f>
        <v>Médio</v>
      </c>
      <c r="E34" s="6" t="str">
        <f>IF(Situacao_geral!F35=0,"",Situacao_geral!F35)</f>
        <v>Médio</v>
      </c>
      <c r="F34" s="30">
        <f t="shared" si="13"/>
        <v>0</v>
      </c>
      <c r="G34" s="30">
        <f t="shared" si="14"/>
        <v>2</v>
      </c>
      <c r="H34" s="31">
        <v>1</v>
      </c>
      <c r="I34" s="31">
        <f t="shared" si="19"/>
        <v>1</v>
      </c>
      <c r="J34" s="31">
        <f t="shared" si="20"/>
        <v>1</v>
      </c>
      <c r="K34" s="79">
        <f t="shared" si="15"/>
        <v>9.1999999999999993</v>
      </c>
      <c r="L34" s="52">
        <f t="shared" si="1"/>
        <v>9.1999999999999993</v>
      </c>
      <c r="M34" s="52"/>
      <c r="V34" s="53"/>
      <c r="AB34" s="52"/>
      <c r="AC34" s="52"/>
      <c r="AD34" s="53"/>
    </row>
    <row r="35" spans="1:31" x14ac:dyDescent="0.25">
      <c r="A35" s="23">
        <f>Situacao_geral!B36</f>
        <v>43585</v>
      </c>
      <c r="B35" s="26">
        <f>Situacao_geral!C36</f>
        <v>0</v>
      </c>
      <c r="C35" s="25" t="str">
        <f>Situacao_geral!D36</f>
        <v>Não</v>
      </c>
      <c r="D35" s="29" t="str">
        <f>IF(Situacao_geral!E36=0,"",Situacao_geral!E36)</f>
        <v>Médio</v>
      </c>
      <c r="E35" s="6" t="str">
        <f>IF(Situacao_geral!F36=0,"",Situacao_geral!F36)</f>
        <v>Médio</v>
      </c>
      <c r="F35" s="30">
        <f t="shared" si="13"/>
        <v>0</v>
      </c>
      <c r="G35" s="30">
        <f t="shared" si="14"/>
        <v>1</v>
      </c>
      <c r="H35" s="31">
        <v>2</v>
      </c>
      <c r="I35" s="31">
        <f t="shared" si="19"/>
        <v>2</v>
      </c>
      <c r="J35" s="31">
        <f t="shared" si="20"/>
        <v>2</v>
      </c>
      <c r="K35" s="79">
        <f t="shared" si="15"/>
        <v>4.0999999999999996</v>
      </c>
      <c r="L35" s="52">
        <f t="shared" ref="L35:L66" si="23">IF(E35="","",K35)</f>
        <v>4.0999999999999996</v>
      </c>
      <c r="M35" s="52"/>
      <c r="V35" s="53"/>
      <c r="AB35" s="52"/>
      <c r="AC35" s="52"/>
      <c r="AD35" s="53"/>
    </row>
    <row r="36" spans="1:31" x14ac:dyDescent="0.25">
      <c r="A36" s="23">
        <f>Situacao_geral!B37</f>
        <v>43586</v>
      </c>
      <c r="B36" s="26">
        <f>Situacao_geral!C37</f>
        <v>0</v>
      </c>
      <c r="C36" s="25" t="str">
        <f>Situacao_geral!D37</f>
        <v>Não</v>
      </c>
      <c r="D36" s="29" t="str">
        <f>IF(Situacao_geral!E37=0,"",Situacao_geral!E37)</f>
        <v/>
      </c>
      <c r="E36" s="21" t="str">
        <f>IF(Situacao_geral!F37=0,"",Situacao_geral!F37)</f>
        <v/>
      </c>
      <c r="F36" s="30">
        <f t="shared" si="13"/>
        <v>0</v>
      </c>
      <c r="G36" s="30">
        <f t="shared" si="14"/>
        <v>0</v>
      </c>
      <c r="H36" s="31">
        <v>3</v>
      </c>
      <c r="I36" s="31">
        <f t="shared" si="19"/>
        <v>3</v>
      </c>
      <c r="J36" s="31">
        <f t="shared" si="20"/>
        <v>3</v>
      </c>
      <c r="K36" s="79">
        <f t="shared" si="15"/>
        <v>0</v>
      </c>
      <c r="L36" s="52" t="str">
        <f t="shared" si="23"/>
        <v/>
      </c>
      <c r="M36" s="52"/>
      <c r="V36" s="53"/>
      <c r="AB36" s="52"/>
      <c r="AC36" s="52"/>
      <c r="AD36" s="53"/>
    </row>
    <row r="37" spans="1:31" x14ac:dyDescent="0.25">
      <c r="A37" s="23">
        <f>Situacao_geral!B38</f>
        <v>43587</v>
      </c>
      <c r="B37" s="26">
        <f>Situacao_geral!C38</f>
        <v>0</v>
      </c>
      <c r="C37" s="25" t="str">
        <f>Situacao_geral!D38</f>
        <v>Não</v>
      </c>
      <c r="D37" s="29" t="str">
        <f>IF(Situacao_geral!E38=0,"",Situacao_geral!E38)</f>
        <v>Baixo</v>
      </c>
      <c r="E37" s="6" t="str">
        <f>IF(Situacao_geral!F38=0,"",Situacao_geral!F38)</f>
        <v>Médio</v>
      </c>
      <c r="F37" s="30">
        <f t="shared" si="13"/>
        <v>0</v>
      </c>
      <c r="G37" s="30">
        <f t="shared" si="14"/>
        <v>0</v>
      </c>
      <c r="H37" s="31">
        <v>4</v>
      </c>
      <c r="I37" s="31">
        <f t="shared" si="19"/>
        <v>4</v>
      </c>
      <c r="J37" s="31">
        <f t="shared" si="20"/>
        <v>4</v>
      </c>
      <c r="K37" s="79">
        <f t="shared" si="15"/>
        <v>0</v>
      </c>
      <c r="L37" s="52">
        <f t="shared" si="23"/>
        <v>0</v>
      </c>
      <c r="M37" s="52"/>
      <c r="V37" s="53"/>
      <c r="AB37" s="52"/>
      <c r="AC37" s="52"/>
      <c r="AD37" s="53"/>
    </row>
    <row r="38" spans="1:31" x14ac:dyDescent="0.25">
      <c r="A38" s="23">
        <f>Situacao_geral!B39</f>
        <v>43588</v>
      </c>
      <c r="B38" s="26">
        <f>Situacao_geral!C39</f>
        <v>0</v>
      </c>
      <c r="C38" s="25" t="str">
        <f>Situacao_geral!D39</f>
        <v>Não</v>
      </c>
      <c r="D38" s="29" t="str">
        <f>IF(Situacao_geral!E39=0,"",Situacao_geral!E39)</f>
        <v>Baixo</v>
      </c>
      <c r="E38" s="6" t="str">
        <f>IF(Situacao_geral!F39=0,"",Situacao_geral!F39)</f>
        <v>Médio</v>
      </c>
      <c r="F38" s="30">
        <f t="shared" si="13"/>
        <v>0</v>
      </c>
      <c r="G38" s="30">
        <f t="shared" si="14"/>
        <v>0</v>
      </c>
      <c r="H38" s="31">
        <v>5</v>
      </c>
      <c r="I38" s="31">
        <f t="shared" si="19"/>
        <v>5</v>
      </c>
      <c r="J38" s="31">
        <f t="shared" si="20"/>
        <v>5</v>
      </c>
      <c r="K38" s="79">
        <f t="shared" si="15"/>
        <v>0</v>
      </c>
      <c r="L38" s="52">
        <f t="shared" si="23"/>
        <v>0</v>
      </c>
      <c r="M38" s="52"/>
      <c r="V38" s="53"/>
      <c r="AB38" s="52"/>
      <c r="AC38" s="52"/>
      <c r="AD38" s="53"/>
    </row>
    <row r="39" spans="1:31" x14ac:dyDescent="0.25">
      <c r="A39" s="23">
        <f>Situacao_geral!B40</f>
        <v>43589</v>
      </c>
      <c r="B39" s="26">
        <f>Situacao_geral!C40</f>
        <v>0</v>
      </c>
      <c r="C39" s="25" t="str">
        <f>Situacao_geral!D40</f>
        <v>Não</v>
      </c>
      <c r="D39" s="29" t="str">
        <f>IF(Situacao_geral!E40=0,"",Situacao_geral!E40)</f>
        <v/>
      </c>
      <c r="E39" s="21" t="str">
        <f>IF(Situacao_geral!F40=0,"",Situacao_geral!F40)</f>
        <v/>
      </c>
      <c r="F39" s="30">
        <f t="shared" si="13"/>
        <v>0</v>
      </c>
      <c r="G39" s="30">
        <f t="shared" si="14"/>
        <v>0</v>
      </c>
      <c r="H39" s="31">
        <v>6</v>
      </c>
      <c r="I39" s="31">
        <f t="shared" si="19"/>
        <v>5</v>
      </c>
      <c r="J39" s="31">
        <f t="shared" si="20"/>
        <v>5</v>
      </c>
      <c r="K39" s="79">
        <f t="shared" si="15"/>
        <v>0</v>
      </c>
      <c r="L39" s="52" t="str">
        <f t="shared" si="23"/>
        <v/>
      </c>
      <c r="M39" s="52"/>
      <c r="V39" s="53"/>
      <c r="AB39" s="52"/>
      <c r="AC39" s="52"/>
      <c r="AD39" s="53"/>
    </row>
    <row r="40" spans="1:31" x14ac:dyDescent="0.25">
      <c r="A40" s="23">
        <f>Situacao_geral!B41</f>
        <v>43590</v>
      </c>
      <c r="B40" s="26">
        <f>Situacao_geral!C41</f>
        <v>0</v>
      </c>
      <c r="C40" s="25" t="str">
        <f>Situacao_geral!D41</f>
        <v>Não</v>
      </c>
      <c r="D40" s="29" t="str">
        <f>IF(Situacao_geral!E41=0,"",Situacao_geral!E41)</f>
        <v/>
      </c>
      <c r="E40" s="21" t="str">
        <f>IF(Situacao_geral!F41=0,"",Situacao_geral!F41)</f>
        <v/>
      </c>
      <c r="F40" s="30">
        <f t="shared" si="13"/>
        <v>0</v>
      </c>
      <c r="G40" s="30">
        <f t="shared" si="14"/>
        <v>0</v>
      </c>
      <c r="H40" s="31">
        <v>7</v>
      </c>
      <c r="I40" s="31">
        <f t="shared" si="19"/>
        <v>5</v>
      </c>
      <c r="J40" s="31">
        <f t="shared" si="20"/>
        <v>5</v>
      </c>
      <c r="K40" s="79">
        <f t="shared" si="15"/>
        <v>0</v>
      </c>
      <c r="L40" s="52" t="str">
        <f t="shared" si="23"/>
        <v/>
      </c>
      <c r="M40" s="52"/>
      <c r="V40" s="53"/>
      <c r="AB40" s="52"/>
      <c r="AC40" s="52"/>
      <c r="AD40" s="53"/>
    </row>
    <row r="41" spans="1:31" ht="15" customHeight="1" x14ac:dyDescent="0.25">
      <c r="A41" s="23">
        <f>Situacao_geral!B42</f>
        <v>43591</v>
      </c>
      <c r="B41" s="26">
        <f>Situacao_geral!C42</f>
        <v>0</v>
      </c>
      <c r="C41" s="25" t="str">
        <f>Situacao_geral!D42</f>
        <v>Não</v>
      </c>
      <c r="D41" s="29" t="str">
        <f>IF(Situacao_geral!E42=0,"",Situacao_geral!E42)</f>
        <v>Baixo</v>
      </c>
      <c r="E41" s="6" t="str">
        <f>IF(Situacao_geral!F42=0,"",Situacao_geral!F42)</f>
        <v>Médio</v>
      </c>
      <c r="F41" s="30">
        <f t="shared" si="13"/>
        <v>0</v>
      </c>
      <c r="G41" s="30">
        <f t="shared" si="14"/>
        <v>0</v>
      </c>
      <c r="H41" s="31">
        <v>8</v>
      </c>
      <c r="I41" s="31">
        <f t="shared" si="19"/>
        <v>5</v>
      </c>
      <c r="J41" s="31">
        <f t="shared" si="20"/>
        <v>5</v>
      </c>
      <c r="K41" s="79">
        <f t="shared" si="15"/>
        <v>0</v>
      </c>
      <c r="L41" s="52">
        <f t="shared" si="23"/>
        <v>0</v>
      </c>
      <c r="M41" s="52"/>
      <c r="U41" s="52"/>
      <c r="V41" s="53"/>
      <c r="W41" s="52"/>
      <c r="AC41" s="52"/>
      <c r="AD41" s="52"/>
      <c r="AE41" s="53"/>
    </row>
    <row r="42" spans="1:31" x14ac:dyDescent="0.25">
      <c r="A42" s="23">
        <f>Situacao_geral!B43</f>
        <v>43592</v>
      </c>
      <c r="B42" s="26">
        <f>Situacao_geral!C43</f>
        <v>0</v>
      </c>
      <c r="C42" s="25" t="str">
        <f>Situacao_geral!D43</f>
        <v>Não</v>
      </c>
      <c r="D42" s="29" t="str">
        <f>IF(Situacao_geral!E43=0,"",Situacao_geral!E43)</f>
        <v>Baixo</v>
      </c>
      <c r="E42" s="6" t="str">
        <f>IF(Situacao_geral!F43=0,"",Situacao_geral!F43)</f>
        <v>Médio</v>
      </c>
      <c r="F42" s="30">
        <f t="shared" si="13"/>
        <v>0</v>
      </c>
      <c r="G42" s="30">
        <f t="shared" si="14"/>
        <v>0</v>
      </c>
      <c r="H42" s="31">
        <v>9</v>
      </c>
      <c r="I42" s="31">
        <f t="shared" si="19"/>
        <v>5</v>
      </c>
      <c r="J42" s="31">
        <f t="shared" si="20"/>
        <v>5</v>
      </c>
      <c r="K42" s="79">
        <f t="shared" si="15"/>
        <v>0</v>
      </c>
      <c r="L42" s="52">
        <f t="shared" si="23"/>
        <v>0</v>
      </c>
      <c r="M42" s="52"/>
      <c r="U42" s="52"/>
      <c r="V42" s="53"/>
      <c r="W42" s="52"/>
      <c r="AC42" s="52"/>
      <c r="AD42" s="52"/>
      <c r="AE42" s="53"/>
    </row>
    <row r="43" spans="1:31" x14ac:dyDescent="0.25">
      <c r="A43" s="23">
        <f>Situacao_geral!B44</f>
        <v>43593</v>
      </c>
      <c r="B43" s="26">
        <f>Situacao_geral!C44</f>
        <v>0</v>
      </c>
      <c r="C43" s="25" t="str">
        <f>Situacao_geral!D44</f>
        <v>Não</v>
      </c>
      <c r="D43" s="29" t="str">
        <f>IF(Situacao_geral!E44=0,"",Situacao_geral!E44)</f>
        <v>Médio</v>
      </c>
      <c r="E43" s="12" t="str">
        <f>IF(Situacao_geral!F44=0,"",Situacao_geral!F44)</f>
        <v>Baixo</v>
      </c>
      <c r="F43" s="30">
        <f t="shared" si="13"/>
        <v>0</v>
      </c>
      <c r="G43" s="30">
        <f t="shared" si="14"/>
        <v>0</v>
      </c>
      <c r="H43" s="31">
        <v>0</v>
      </c>
      <c r="I43" s="31">
        <f t="shared" si="19"/>
        <v>0</v>
      </c>
      <c r="J43" s="31">
        <f t="shared" si="20"/>
        <v>0</v>
      </c>
      <c r="K43" s="79">
        <f t="shared" si="15"/>
        <v>0</v>
      </c>
      <c r="L43" s="52">
        <f t="shared" si="23"/>
        <v>0</v>
      </c>
      <c r="M43" s="52"/>
      <c r="U43" s="52"/>
      <c r="V43" s="53"/>
      <c r="W43" s="52"/>
      <c r="AC43" s="52"/>
      <c r="AD43" s="52"/>
      <c r="AE43" s="53"/>
    </row>
    <row r="44" spans="1:31" x14ac:dyDescent="0.25">
      <c r="A44" s="23">
        <f>Situacao_geral!B45</f>
        <v>43594</v>
      </c>
      <c r="B44" s="26">
        <f>Situacao_geral!C45</f>
        <v>2.5</v>
      </c>
      <c r="C44" s="25" t="str">
        <f>Situacao_geral!D45</f>
        <v>Sim</v>
      </c>
      <c r="D44" s="29" t="str">
        <f>IF(Situacao_geral!E45=0,"",Situacao_geral!E45)</f>
        <v>Baixo</v>
      </c>
      <c r="E44" s="6" t="str">
        <f>IF(Situacao_geral!F45=0,"",Situacao_geral!F45)</f>
        <v>Médio</v>
      </c>
      <c r="F44" s="30">
        <f t="shared" si="13"/>
        <v>1</v>
      </c>
      <c r="G44" s="30">
        <f t="shared" si="14"/>
        <v>1</v>
      </c>
      <c r="H44" s="31">
        <v>0</v>
      </c>
      <c r="I44" s="31">
        <f t="shared" si="19"/>
        <v>0</v>
      </c>
      <c r="J44" s="31">
        <f t="shared" si="20"/>
        <v>0</v>
      </c>
      <c r="K44" s="79">
        <f t="shared" si="15"/>
        <v>2.5</v>
      </c>
      <c r="L44" s="52">
        <f t="shared" si="23"/>
        <v>2.5</v>
      </c>
      <c r="M44" s="52"/>
      <c r="U44" s="52"/>
      <c r="V44" s="53"/>
      <c r="W44" s="52"/>
      <c r="AC44" s="52"/>
      <c r="AD44" s="52"/>
      <c r="AE44" s="53"/>
    </row>
    <row r="45" spans="1:31" ht="15" customHeight="1" x14ac:dyDescent="0.25">
      <c r="A45" s="23">
        <f>Situacao_geral!B46</f>
        <v>43595</v>
      </c>
      <c r="B45" s="26">
        <f>Situacao_geral!C46</f>
        <v>0.5</v>
      </c>
      <c r="C45" s="25" t="str">
        <f>Situacao_geral!D46</f>
        <v>Sim</v>
      </c>
      <c r="D45" s="29" t="str">
        <f>IF(Situacao_geral!E46=0,"",Situacao_geral!E46)</f>
        <v/>
      </c>
      <c r="E45" s="21" t="str">
        <f>IF(Situacao_geral!F46=0,"",Situacao_geral!F46)</f>
        <v/>
      </c>
      <c r="F45" s="30">
        <f t="shared" si="13"/>
        <v>1</v>
      </c>
      <c r="G45" s="30">
        <f t="shared" si="14"/>
        <v>2</v>
      </c>
      <c r="H45" s="31">
        <v>0</v>
      </c>
      <c r="I45" s="31">
        <f t="shared" si="19"/>
        <v>0</v>
      </c>
      <c r="J45" s="31">
        <f t="shared" si="20"/>
        <v>0</v>
      </c>
      <c r="K45" s="79">
        <f t="shared" si="15"/>
        <v>3</v>
      </c>
      <c r="L45" s="52" t="str">
        <f t="shared" si="23"/>
        <v/>
      </c>
      <c r="M45" s="52"/>
      <c r="U45" s="52"/>
      <c r="V45" s="53"/>
      <c r="W45" s="52"/>
      <c r="AC45" s="52"/>
      <c r="AD45" s="52"/>
      <c r="AE45" s="53"/>
    </row>
    <row r="46" spans="1:31" x14ac:dyDescent="0.25">
      <c r="A46" s="23">
        <f>Situacao_geral!B47</f>
        <v>43596</v>
      </c>
      <c r="B46" s="26">
        <f>Situacao_geral!C47</f>
        <v>22.9</v>
      </c>
      <c r="C46" s="25" t="str">
        <f>Situacao_geral!D47</f>
        <v>Sim</v>
      </c>
      <c r="D46" s="29" t="str">
        <f>IF(Situacao_geral!E47=0,"",Situacao_geral!E47)</f>
        <v/>
      </c>
      <c r="E46" s="21" t="str">
        <f>IF(Situacao_geral!F47=0,"",Situacao_geral!F47)</f>
        <v/>
      </c>
      <c r="F46" s="30">
        <f t="shared" si="13"/>
        <v>1</v>
      </c>
      <c r="G46" s="30">
        <f t="shared" si="14"/>
        <v>3</v>
      </c>
      <c r="H46" s="31">
        <v>0</v>
      </c>
      <c r="I46" s="31">
        <f t="shared" si="19"/>
        <v>0</v>
      </c>
      <c r="J46" s="31">
        <f t="shared" si="20"/>
        <v>0</v>
      </c>
      <c r="K46" s="79">
        <f t="shared" si="15"/>
        <v>25.9</v>
      </c>
      <c r="L46" s="52" t="str">
        <f t="shared" si="23"/>
        <v/>
      </c>
      <c r="M46" s="52"/>
      <c r="U46" s="52"/>
      <c r="V46" s="53"/>
      <c r="W46" s="52"/>
      <c r="AC46" s="52"/>
      <c r="AD46" s="52"/>
      <c r="AE46" s="53"/>
    </row>
    <row r="47" spans="1:31" x14ac:dyDescent="0.25">
      <c r="A47" s="23">
        <f>Situacao_geral!B48</f>
        <v>43597</v>
      </c>
      <c r="B47" s="26">
        <f>Situacao_geral!C48</f>
        <v>0</v>
      </c>
      <c r="C47" s="25" t="str">
        <f>Situacao_geral!D48</f>
        <v>Não</v>
      </c>
      <c r="D47" s="29" t="str">
        <f>IF(Situacao_geral!E48=0,"",Situacao_geral!E48)</f>
        <v/>
      </c>
      <c r="E47" s="21" t="str">
        <f>IF(Situacao_geral!F48=0,"",Situacao_geral!F48)</f>
        <v/>
      </c>
      <c r="F47" s="30">
        <f t="shared" si="13"/>
        <v>0</v>
      </c>
      <c r="G47" s="30">
        <f t="shared" si="14"/>
        <v>2</v>
      </c>
      <c r="H47" s="31">
        <v>1</v>
      </c>
      <c r="I47" s="31">
        <f t="shared" si="19"/>
        <v>1</v>
      </c>
      <c r="J47" s="31">
        <f t="shared" si="20"/>
        <v>1</v>
      </c>
      <c r="K47" s="79">
        <f t="shared" si="15"/>
        <v>23.4</v>
      </c>
      <c r="L47" s="52" t="str">
        <f t="shared" si="23"/>
        <v/>
      </c>
      <c r="M47" s="52"/>
      <c r="U47" s="52"/>
      <c r="V47" s="53"/>
      <c r="W47" s="52"/>
      <c r="AC47" s="52"/>
      <c r="AD47" s="52"/>
      <c r="AE47" s="53"/>
    </row>
    <row r="48" spans="1:31" x14ac:dyDescent="0.25">
      <c r="A48" s="23">
        <f>Situacao_geral!B49</f>
        <v>43598</v>
      </c>
      <c r="B48" s="26">
        <f>Situacao_geral!C49</f>
        <v>16.100000000000001</v>
      </c>
      <c r="C48" s="25" t="str">
        <f>Situacao_geral!D49</f>
        <v>Sim</v>
      </c>
      <c r="D48" s="29" t="str">
        <f>IF(Situacao_geral!E49=0,"",Situacao_geral!E49)</f>
        <v/>
      </c>
      <c r="E48" s="21" t="str">
        <f>IF(Situacao_geral!F49=0,"",Situacao_geral!F49)</f>
        <v/>
      </c>
      <c r="F48" s="30">
        <f t="shared" si="13"/>
        <v>1</v>
      </c>
      <c r="G48" s="30">
        <f t="shared" si="14"/>
        <v>2</v>
      </c>
      <c r="H48" s="31">
        <v>0</v>
      </c>
      <c r="I48" s="31">
        <f t="shared" si="19"/>
        <v>0</v>
      </c>
      <c r="J48" s="31">
        <f t="shared" si="20"/>
        <v>0</v>
      </c>
      <c r="K48" s="79">
        <f t="shared" si="15"/>
        <v>39</v>
      </c>
      <c r="L48" s="52" t="str">
        <f t="shared" si="23"/>
        <v/>
      </c>
      <c r="M48" s="52"/>
      <c r="U48" s="52"/>
      <c r="V48" s="53"/>
      <c r="W48" s="52"/>
      <c r="AC48" s="52"/>
      <c r="AD48" s="52"/>
      <c r="AE48" s="53"/>
    </row>
    <row r="49" spans="1:31" x14ac:dyDescent="0.25">
      <c r="A49" s="23">
        <f>Situacao_geral!B50</f>
        <v>43599</v>
      </c>
      <c r="B49" s="26">
        <f>Situacao_geral!C50</f>
        <v>2.2999999999999998</v>
      </c>
      <c r="C49" s="25" t="str">
        <f>Situacao_geral!D50</f>
        <v>Sim</v>
      </c>
      <c r="D49" s="29" t="str">
        <f>IF(Situacao_geral!E50=0,"",Situacao_geral!E50)</f>
        <v/>
      </c>
      <c r="E49" s="21" t="str">
        <f>IF(Situacao_geral!F50=0,"",Situacao_geral!F50)</f>
        <v/>
      </c>
      <c r="F49" s="30">
        <f t="shared" si="13"/>
        <v>1</v>
      </c>
      <c r="G49" s="30">
        <f t="shared" si="14"/>
        <v>2</v>
      </c>
      <c r="H49" s="31">
        <v>0</v>
      </c>
      <c r="I49" s="31">
        <f t="shared" si="19"/>
        <v>0</v>
      </c>
      <c r="J49" s="31">
        <f t="shared" si="20"/>
        <v>0</v>
      </c>
      <c r="K49" s="79">
        <f t="shared" si="15"/>
        <v>18.400000000000002</v>
      </c>
      <c r="L49" s="52" t="str">
        <f t="shared" si="23"/>
        <v/>
      </c>
      <c r="M49" s="52"/>
      <c r="U49" s="52"/>
      <c r="V49" s="53"/>
      <c r="W49" s="52"/>
      <c r="AC49" s="52"/>
      <c r="AD49" s="52"/>
      <c r="AE49" s="53"/>
    </row>
    <row r="50" spans="1:31" x14ac:dyDescent="0.25">
      <c r="A50" s="23">
        <f>Situacao_geral!B51</f>
        <v>43600</v>
      </c>
      <c r="B50" s="26">
        <f>Situacao_geral!C51</f>
        <v>2.1</v>
      </c>
      <c r="C50" s="25" t="str">
        <f>Situacao_geral!D51</f>
        <v>Sim</v>
      </c>
      <c r="D50" s="29" t="str">
        <f>IF(Situacao_geral!E51=0,"",Situacao_geral!E51)</f>
        <v/>
      </c>
      <c r="E50" s="21" t="str">
        <f>IF(Situacao_geral!F51=0,"",Situacao_geral!F51)</f>
        <v/>
      </c>
      <c r="F50" s="30">
        <f t="shared" si="13"/>
        <v>1</v>
      </c>
      <c r="G50" s="30">
        <f t="shared" si="14"/>
        <v>3</v>
      </c>
      <c r="H50" s="31">
        <v>0</v>
      </c>
      <c r="I50" s="31">
        <f t="shared" si="19"/>
        <v>0</v>
      </c>
      <c r="J50" s="31">
        <f t="shared" si="20"/>
        <v>0</v>
      </c>
      <c r="K50" s="79">
        <f t="shared" si="15"/>
        <v>20.500000000000004</v>
      </c>
      <c r="L50" s="52" t="str">
        <f t="shared" si="23"/>
        <v/>
      </c>
      <c r="M50" s="52"/>
      <c r="U50" s="52"/>
      <c r="V50" s="53"/>
      <c r="W50" s="52"/>
      <c r="AC50" s="52"/>
      <c r="AD50" s="52"/>
      <c r="AE50" s="53"/>
    </row>
    <row r="51" spans="1:31" x14ac:dyDescent="0.25">
      <c r="A51" s="23">
        <f>Situacao_geral!B52</f>
        <v>43601</v>
      </c>
      <c r="B51" s="26">
        <f>Situacao_geral!C52</f>
        <v>0.5</v>
      </c>
      <c r="C51" s="25" t="str">
        <f>Situacao_geral!D52</f>
        <v>Sim</v>
      </c>
      <c r="D51" s="29" t="str">
        <f>IF(Situacao_geral!E52=0,"",Situacao_geral!E52)</f>
        <v>Médio</v>
      </c>
      <c r="E51" s="6" t="str">
        <f>IF(Situacao_geral!F52=0,"",Situacao_geral!F52)</f>
        <v>Médio</v>
      </c>
      <c r="F51" s="30">
        <f t="shared" si="13"/>
        <v>1</v>
      </c>
      <c r="G51" s="30">
        <f t="shared" si="14"/>
        <v>3</v>
      </c>
      <c r="H51" s="31">
        <v>0</v>
      </c>
      <c r="I51" s="31">
        <f t="shared" si="19"/>
        <v>0</v>
      </c>
      <c r="J51" s="31">
        <f t="shared" si="20"/>
        <v>0</v>
      </c>
      <c r="K51" s="79">
        <f t="shared" si="15"/>
        <v>4.9000000000000004</v>
      </c>
      <c r="L51" s="52">
        <f t="shared" si="23"/>
        <v>4.9000000000000004</v>
      </c>
      <c r="M51" s="52"/>
      <c r="U51" s="52"/>
      <c r="V51" s="53"/>
      <c r="W51" s="52"/>
      <c r="AC51" s="52"/>
      <c r="AD51" s="52"/>
      <c r="AE51" s="53"/>
    </row>
    <row r="52" spans="1:31" x14ac:dyDescent="0.25">
      <c r="A52" s="23">
        <f>Situacao_geral!B53</f>
        <v>43602</v>
      </c>
      <c r="B52" s="26">
        <f>Situacao_geral!C53</f>
        <v>12.4</v>
      </c>
      <c r="C52" s="25" t="str">
        <f>Situacao_geral!D53</f>
        <v>Sim</v>
      </c>
      <c r="D52" s="29" t="str">
        <f>IF(Situacao_geral!E53=0,"",Situacao_geral!E53)</f>
        <v>Médio</v>
      </c>
      <c r="E52" s="6" t="str">
        <f>IF(Situacao_geral!F53=0,"",Situacao_geral!F53)</f>
        <v>Médio</v>
      </c>
      <c r="F52" s="30">
        <f t="shared" si="13"/>
        <v>1</v>
      </c>
      <c r="G52" s="30">
        <f t="shared" si="14"/>
        <v>3</v>
      </c>
      <c r="H52" s="31">
        <v>0</v>
      </c>
      <c r="I52" s="31">
        <f t="shared" si="19"/>
        <v>0</v>
      </c>
      <c r="J52" s="31">
        <f t="shared" si="20"/>
        <v>0</v>
      </c>
      <c r="K52" s="79">
        <f t="shared" si="15"/>
        <v>15</v>
      </c>
      <c r="L52" s="52">
        <f t="shared" si="23"/>
        <v>15</v>
      </c>
      <c r="M52" s="52"/>
      <c r="R52" s="52"/>
      <c r="S52" s="52"/>
      <c r="T52" s="52"/>
      <c r="U52" s="52"/>
      <c r="V52" s="53"/>
      <c r="W52" s="52"/>
      <c r="AC52" s="52"/>
      <c r="AD52" s="52"/>
      <c r="AE52" s="53"/>
    </row>
    <row r="53" spans="1:31" x14ac:dyDescent="0.25">
      <c r="A53" s="23">
        <f>Situacao_geral!B54</f>
        <v>43603</v>
      </c>
      <c r="B53" s="26">
        <f>Situacao_geral!C54</f>
        <v>4.2</v>
      </c>
      <c r="C53" s="25" t="str">
        <f>Situacao_geral!D54</f>
        <v>Sim</v>
      </c>
      <c r="D53" s="29" t="str">
        <f>IF(Situacao_geral!E54=0,"",Situacao_geral!E54)</f>
        <v/>
      </c>
      <c r="E53" s="21" t="str">
        <f>IF(Situacao_geral!F54=0,"",Situacao_geral!F54)</f>
        <v/>
      </c>
      <c r="F53" s="30">
        <f t="shared" si="13"/>
        <v>1</v>
      </c>
      <c r="G53" s="30">
        <f t="shared" si="14"/>
        <v>3</v>
      </c>
      <c r="H53" s="31">
        <v>0</v>
      </c>
      <c r="I53" s="31">
        <f t="shared" si="19"/>
        <v>0</v>
      </c>
      <c r="J53" s="31">
        <f t="shared" si="20"/>
        <v>0</v>
      </c>
      <c r="K53" s="79">
        <f t="shared" si="15"/>
        <v>17.100000000000001</v>
      </c>
      <c r="L53" s="52" t="str">
        <f t="shared" si="23"/>
        <v/>
      </c>
      <c r="M53" s="52"/>
      <c r="V53" s="53"/>
      <c r="W53" s="52"/>
      <c r="AC53" s="52"/>
      <c r="AD53" s="53"/>
    </row>
    <row r="54" spans="1:31" ht="15" customHeight="1" x14ac:dyDescent="0.25">
      <c r="A54" s="23">
        <f>Situacao_geral!B55</f>
        <v>43604</v>
      </c>
      <c r="B54" s="26">
        <f>Situacao_geral!C55</f>
        <v>3.9</v>
      </c>
      <c r="C54" s="25" t="str">
        <f>Situacao_geral!D55</f>
        <v>Sim</v>
      </c>
      <c r="D54" s="29" t="str">
        <f>IF(Situacao_geral!E55=0,"",Situacao_geral!E55)</f>
        <v/>
      </c>
      <c r="E54" s="21" t="str">
        <f>IF(Situacao_geral!F55=0,"",Situacao_geral!F55)</f>
        <v/>
      </c>
      <c r="F54" s="30">
        <f t="shared" si="13"/>
        <v>1</v>
      </c>
      <c r="G54" s="30">
        <f t="shared" si="14"/>
        <v>3</v>
      </c>
      <c r="H54" s="31">
        <v>0</v>
      </c>
      <c r="I54" s="31">
        <f t="shared" si="19"/>
        <v>0</v>
      </c>
      <c r="J54" s="31">
        <f t="shared" si="20"/>
        <v>0</v>
      </c>
      <c r="K54" s="79">
        <f t="shared" si="15"/>
        <v>20.5</v>
      </c>
      <c r="L54" s="52" t="str">
        <f t="shared" si="23"/>
        <v/>
      </c>
      <c r="M54" s="52"/>
      <c r="V54" s="53"/>
      <c r="W54" s="52"/>
      <c r="AC54" s="52"/>
      <c r="AD54" s="53"/>
    </row>
    <row r="55" spans="1:31" x14ac:dyDescent="0.25">
      <c r="A55" s="23">
        <f>Situacao_geral!B56</f>
        <v>43605</v>
      </c>
      <c r="B55" s="26">
        <f>Situacao_geral!C56</f>
        <v>0</v>
      </c>
      <c r="C55" s="25" t="str">
        <f>Situacao_geral!D56</f>
        <v>Não</v>
      </c>
      <c r="D55" s="29" t="str">
        <f>IF(Situacao_geral!E56=0,"",Situacao_geral!E56)</f>
        <v>Médio</v>
      </c>
      <c r="E55" s="6" t="str">
        <f>IF(Situacao_geral!F56=0,"",Situacao_geral!F56)</f>
        <v>Médio</v>
      </c>
      <c r="F55" s="30">
        <f t="shared" si="13"/>
        <v>0</v>
      </c>
      <c r="G55" s="30">
        <f t="shared" si="14"/>
        <v>2</v>
      </c>
      <c r="H55" s="31">
        <v>1</v>
      </c>
      <c r="I55" s="31">
        <f t="shared" si="19"/>
        <v>1</v>
      </c>
      <c r="J55" s="31">
        <f t="shared" si="20"/>
        <v>1</v>
      </c>
      <c r="K55" s="79">
        <f t="shared" si="15"/>
        <v>8.1</v>
      </c>
      <c r="L55" s="52">
        <f t="shared" si="23"/>
        <v>8.1</v>
      </c>
      <c r="M55" s="52"/>
      <c r="V55" s="53"/>
      <c r="W55" s="52"/>
      <c r="AC55" s="52"/>
      <c r="AD55" s="53"/>
    </row>
    <row r="56" spans="1:31" x14ac:dyDescent="0.25">
      <c r="A56" s="23">
        <f>Situacao_geral!B57</f>
        <v>43606</v>
      </c>
      <c r="B56" s="26">
        <f>Situacao_geral!C57</f>
        <v>0</v>
      </c>
      <c r="C56" s="25" t="str">
        <f>Situacao_geral!D57</f>
        <v>Não</v>
      </c>
      <c r="D56" s="29" t="str">
        <f>IF(Situacao_geral!E57=0,"",Situacao_geral!E57)</f>
        <v>Médio</v>
      </c>
      <c r="E56" s="6" t="str">
        <f>IF(Situacao_geral!F57=0,"",Situacao_geral!F57)</f>
        <v>Médio</v>
      </c>
      <c r="F56" s="30">
        <f t="shared" si="13"/>
        <v>0</v>
      </c>
      <c r="G56" s="30">
        <f t="shared" si="14"/>
        <v>1</v>
      </c>
      <c r="H56" s="31">
        <v>2</v>
      </c>
      <c r="I56" s="31">
        <f t="shared" si="19"/>
        <v>2</v>
      </c>
      <c r="J56" s="31">
        <f t="shared" si="20"/>
        <v>2</v>
      </c>
      <c r="K56" s="79">
        <f t="shared" si="15"/>
        <v>3.9</v>
      </c>
      <c r="L56" s="52">
        <f t="shared" si="23"/>
        <v>3.9</v>
      </c>
      <c r="M56" s="52"/>
      <c r="V56" s="53"/>
      <c r="W56" s="52"/>
      <c r="AC56" s="52"/>
      <c r="AD56" s="53"/>
    </row>
    <row r="57" spans="1:31" x14ac:dyDescent="0.25">
      <c r="A57" s="23">
        <f>Situacao_geral!B58</f>
        <v>43607</v>
      </c>
      <c r="B57" s="26">
        <f>Situacao_geral!C58</f>
        <v>3.5</v>
      </c>
      <c r="C57" s="25" t="str">
        <f>Situacao_geral!D58</f>
        <v>Sim</v>
      </c>
      <c r="D57" s="29" t="str">
        <f>IF(Situacao_geral!E58=0,"",Situacao_geral!E58)</f>
        <v>Baixo</v>
      </c>
      <c r="E57" s="12" t="str">
        <f>IF(Situacao_geral!F58=0,"",Situacao_geral!F58)</f>
        <v>Baixo</v>
      </c>
      <c r="F57" s="30">
        <f t="shared" si="13"/>
        <v>1</v>
      </c>
      <c r="G57" s="30">
        <f t="shared" si="14"/>
        <v>1</v>
      </c>
      <c r="H57" s="31">
        <v>0</v>
      </c>
      <c r="I57" s="31">
        <f t="shared" si="19"/>
        <v>0</v>
      </c>
      <c r="J57" s="31">
        <f t="shared" si="20"/>
        <v>0</v>
      </c>
      <c r="K57" s="79">
        <f t="shared" si="15"/>
        <v>3.5</v>
      </c>
      <c r="L57" s="52">
        <f t="shared" si="23"/>
        <v>3.5</v>
      </c>
      <c r="M57" s="52"/>
      <c r="V57" s="53"/>
      <c r="W57" s="52"/>
      <c r="AC57" s="52"/>
      <c r="AD57" s="53"/>
    </row>
    <row r="58" spans="1:31" x14ac:dyDescent="0.25">
      <c r="A58" s="23">
        <f>Situacao_geral!B59</f>
        <v>43608</v>
      </c>
      <c r="B58" s="26">
        <f>Situacao_geral!C59</f>
        <v>1.8</v>
      </c>
      <c r="C58" s="25" t="str">
        <f>Situacao_geral!D59</f>
        <v>Sim</v>
      </c>
      <c r="D58" s="29" t="str">
        <f>IF(Situacao_geral!E59=0,"",Situacao_geral!E59)</f>
        <v>Médio</v>
      </c>
      <c r="E58" s="6" t="str">
        <f>IF(Situacao_geral!F59=0,"",Situacao_geral!F59)</f>
        <v>Médio</v>
      </c>
      <c r="F58" s="30">
        <f t="shared" si="13"/>
        <v>1</v>
      </c>
      <c r="G58" s="30">
        <f t="shared" si="14"/>
        <v>2</v>
      </c>
      <c r="H58" s="31">
        <v>0</v>
      </c>
      <c r="I58" s="31">
        <f t="shared" si="19"/>
        <v>0</v>
      </c>
      <c r="J58" s="31">
        <f t="shared" si="20"/>
        <v>0</v>
      </c>
      <c r="K58" s="79">
        <f t="shared" si="15"/>
        <v>5.3</v>
      </c>
      <c r="L58" s="52">
        <f t="shared" si="23"/>
        <v>5.3</v>
      </c>
      <c r="M58" s="52"/>
      <c r="V58" s="53"/>
      <c r="W58" s="52"/>
      <c r="AC58" s="52"/>
      <c r="AD58" s="53"/>
    </row>
    <row r="59" spans="1:31" x14ac:dyDescent="0.25">
      <c r="A59" s="23">
        <f>Situacao_geral!B60</f>
        <v>43609</v>
      </c>
      <c r="B59" s="26">
        <f>Situacao_geral!C60</f>
        <v>24.9</v>
      </c>
      <c r="C59" s="25" t="str">
        <f>Situacao_geral!D60</f>
        <v>Sim</v>
      </c>
      <c r="D59" s="29" t="str">
        <f>IF(Situacao_geral!E60=0,"",Situacao_geral!E60)</f>
        <v/>
      </c>
      <c r="E59" s="21" t="str">
        <f>IF(Situacao_geral!F60=0,"",Situacao_geral!F60)</f>
        <v/>
      </c>
      <c r="F59" s="30">
        <f t="shared" si="13"/>
        <v>1</v>
      </c>
      <c r="G59" s="30">
        <f t="shared" si="14"/>
        <v>3</v>
      </c>
      <c r="H59" s="31">
        <v>0</v>
      </c>
      <c r="I59" s="31">
        <f t="shared" si="19"/>
        <v>0</v>
      </c>
      <c r="J59" s="31">
        <f t="shared" si="20"/>
        <v>0</v>
      </c>
      <c r="K59" s="79">
        <f t="shared" si="15"/>
        <v>30.2</v>
      </c>
      <c r="L59" s="52" t="str">
        <f t="shared" si="23"/>
        <v/>
      </c>
      <c r="M59" s="52"/>
      <c r="V59" s="53"/>
      <c r="W59" s="52"/>
      <c r="AC59" s="52"/>
      <c r="AD59" s="53"/>
    </row>
    <row r="60" spans="1:31" x14ac:dyDescent="0.25">
      <c r="A60" s="23">
        <f>Situacao_geral!B61</f>
        <v>43610</v>
      </c>
      <c r="B60" s="26">
        <f>Situacao_geral!C61</f>
        <v>3.5</v>
      </c>
      <c r="C60" s="25" t="str">
        <f>Situacao_geral!D61</f>
        <v>Sim</v>
      </c>
      <c r="D60" s="29" t="str">
        <f>IF(Situacao_geral!E61=0,"",Situacao_geral!E61)</f>
        <v/>
      </c>
      <c r="E60" s="21" t="str">
        <f>IF(Situacao_geral!F61=0,"",Situacao_geral!F61)</f>
        <v/>
      </c>
      <c r="F60" s="30">
        <f t="shared" si="13"/>
        <v>1</v>
      </c>
      <c r="G60" s="30">
        <f t="shared" si="14"/>
        <v>3</v>
      </c>
      <c r="H60" s="31">
        <v>0</v>
      </c>
      <c r="I60" s="31">
        <f t="shared" si="19"/>
        <v>0</v>
      </c>
      <c r="J60" s="31">
        <f t="shared" si="20"/>
        <v>0</v>
      </c>
      <c r="K60" s="79">
        <f t="shared" si="15"/>
        <v>30.2</v>
      </c>
      <c r="L60" s="52" t="str">
        <f t="shared" si="23"/>
        <v/>
      </c>
      <c r="M60" s="52"/>
      <c r="V60" s="53"/>
      <c r="W60" s="52"/>
      <c r="AC60" s="52"/>
      <c r="AD60" s="53"/>
    </row>
    <row r="61" spans="1:31" x14ac:dyDescent="0.25">
      <c r="A61" s="23">
        <f>Situacao_geral!B62</f>
        <v>43611</v>
      </c>
      <c r="B61" s="26">
        <f>Situacao_geral!C62</f>
        <v>0</v>
      </c>
      <c r="C61" s="25" t="str">
        <f>Situacao_geral!D62</f>
        <v>Não</v>
      </c>
      <c r="D61" s="29" t="str">
        <f>IF(Situacao_geral!E62=0,"",Situacao_geral!E62)</f>
        <v/>
      </c>
      <c r="E61" s="21" t="str">
        <f>IF(Situacao_geral!F62=0,"",Situacao_geral!F62)</f>
        <v/>
      </c>
      <c r="F61" s="30">
        <f t="shared" si="13"/>
        <v>0</v>
      </c>
      <c r="G61" s="30">
        <f t="shared" si="14"/>
        <v>2</v>
      </c>
      <c r="H61" s="31">
        <v>1</v>
      </c>
      <c r="I61" s="31">
        <f t="shared" si="19"/>
        <v>1</v>
      </c>
      <c r="J61" s="31">
        <f t="shared" si="20"/>
        <v>1</v>
      </c>
      <c r="K61" s="79">
        <f t="shared" si="15"/>
        <v>28.4</v>
      </c>
      <c r="L61" s="52" t="str">
        <f t="shared" si="23"/>
        <v/>
      </c>
      <c r="M61" s="52"/>
      <c r="V61" s="53"/>
      <c r="W61" s="52"/>
      <c r="AC61" s="52"/>
      <c r="AD61" s="53"/>
    </row>
    <row r="62" spans="1:31" x14ac:dyDescent="0.25">
      <c r="A62" s="23">
        <f>Situacao_geral!B63</f>
        <v>43612</v>
      </c>
      <c r="B62" s="26">
        <f>Situacao_geral!C63</f>
        <v>0</v>
      </c>
      <c r="C62" s="25" t="str">
        <f>Situacao_geral!D63</f>
        <v>Não</v>
      </c>
      <c r="D62" s="29" t="str">
        <f>IF(Situacao_geral!E63=0,"",Situacao_geral!E63)</f>
        <v>Alto</v>
      </c>
      <c r="E62" s="13" t="str">
        <f>IF(Situacao_geral!F63=0,"",Situacao_geral!F63)</f>
        <v>Alto</v>
      </c>
      <c r="F62" s="30">
        <f t="shared" si="13"/>
        <v>0</v>
      </c>
      <c r="G62" s="30">
        <f t="shared" si="14"/>
        <v>1</v>
      </c>
      <c r="H62" s="31">
        <v>2</v>
      </c>
      <c r="I62" s="31">
        <f t="shared" si="19"/>
        <v>2</v>
      </c>
      <c r="J62" s="31">
        <f t="shared" si="20"/>
        <v>2</v>
      </c>
      <c r="K62" s="79">
        <f t="shared" si="15"/>
        <v>3.5</v>
      </c>
      <c r="L62" s="52">
        <f t="shared" si="23"/>
        <v>3.5</v>
      </c>
      <c r="M62" s="52"/>
      <c r="V62" s="53"/>
      <c r="W62" s="52"/>
      <c r="AC62" s="52"/>
      <c r="AD62" s="53"/>
    </row>
    <row r="63" spans="1:31" x14ac:dyDescent="0.25">
      <c r="A63" s="23">
        <f>Situacao_geral!B64</f>
        <v>43613</v>
      </c>
      <c r="B63" s="26">
        <f>Situacao_geral!C64</f>
        <v>12.4</v>
      </c>
      <c r="C63" s="25" t="str">
        <f>Situacao_geral!D64</f>
        <v>Sim</v>
      </c>
      <c r="D63" s="29" t="str">
        <f>IF(Situacao_geral!E64=0,"",Situacao_geral!E64)</f>
        <v/>
      </c>
      <c r="E63" s="3" t="str">
        <f>IF(Situacao_geral!F64=0,"",Situacao_geral!F64)</f>
        <v/>
      </c>
      <c r="F63" s="30">
        <f t="shared" si="13"/>
        <v>1</v>
      </c>
      <c r="G63" s="30">
        <f t="shared" si="14"/>
        <v>1</v>
      </c>
      <c r="H63" s="31">
        <v>0</v>
      </c>
      <c r="I63" s="31">
        <f t="shared" si="19"/>
        <v>0</v>
      </c>
      <c r="J63" s="31">
        <f t="shared" si="20"/>
        <v>0</v>
      </c>
      <c r="K63" s="79">
        <f t="shared" si="15"/>
        <v>12.4</v>
      </c>
      <c r="L63" s="52" t="str">
        <f t="shared" si="23"/>
        <v/>
      </c>
      <c r="M63" s="52"/>
      <c r="V63" s="53"/>
      <c r="W63" s="52"/>
      <c r="AC63" s="52"/>
      <c r="AD63" s="53"/>
    </row>
    <row r="64" spans="1:31" x14ac:dyDescent="0.25">
      <c r="A64" s="23">
        <f>Situacao_geral!B65</f>
        <v>43614</v>
      </c>
      <c r="B64" s="26">
        <f>Situacao_geral!C65</f>
        <v>0</v>
      </c>
      <c r="C64" s="25" t="str">
        <f>Situacao_geral!D65</f>
        <v>Não</v>
      </c>
      <c r="D64" s="29" t="str">
        <f>IF(Situacao_geral!E65=0,"",Situacao_geral!E65)</f>
        <v>Alto</v>
      </c>
      <c r="E64" s="6" t="str">
        <f>IF(Situacao_geral!F65=0,"",Situacao_geral!F65)</f>
        <v>Médio</v>
      </c>
      <c r="F64" s="30">
        <f t="shared" si="13"/>
        <v>0</v>
      </c>
      <c r="G64" s="30">
        <f t="shared" si="14"/>
        <v>1</v>
      </c>
      <c r="H64" s="31">
        <v>0</v>
      </c>
      <c r="I64" s="31">
        <f t="shared" si="19"/>
        <v>0</v>
      </c>
      <c r="J64" s="31">
        <f t="shared" si="20"/>
        <v>0</v>
      </c>
      <c r="K64" s="79">
        <f t="shared" si="15"/>
        <v>12.4</v>
      </c>
      <c r="L64" s="52">
        <f t="shared" si="23"/>
        <v>12.4</v>
      </c>
      <c r="M64" s="52"/>
      <c r="U64" s="52"/>
      <c r="V64" s="53"/>
      <c r="W64" s="52"/>
      <c r="AC64" s="52"/>
      <c r="AD64" s="53"/>
    </row>
    <row r="65" spans="1:30" x14ac:dyDescent="0.25">
      <c r="A65" s="23">
        <f>Situacao_geral!B66</f>
        <v>43615</v>
      </c>
      <c r="B65" s="26">
        <f>Situacao_geral!C66</f>
        <v>66.599999999999994</v>
      </c>
      <c r="C65" s="25" t="str">
        <f>Situacao_geral!D66</f>
        <v>Sim</v>
      </c>
      <c r="D65" s="29" t="str">
        <f>IF(Situacao_geral!E66=0,"",Situacao_geral!E66)</f>
        <v/>
      </c>
      <c r="E65" s="21" t="str">
        <f>IF(Situacao_geral!F66=0,"",Situacao_geral!F66)</f>
        <v/>
      </c>
      <c r="F65" s="30">
        <f t="shared" si="13"/>
        <v>1</v>
      </c>
      <c r="G65" s="30">
        <f t="shared" si="14"/>
        <v>2</v>
      </c>
      <c r="H65" s="31">
        <v>0</v>
      </c>
      <c r="I65" s="31">
        <f t="shared" si="19"/>
        <v>0</v>
      </c>
      <c r="J65" s="31">
        <f t="shared" si="20"/>
        <v>0</v>
      </c>
      <c r="K65" s="79">
        <f t="shared" si="15"/>
        <v>79</v>
      </c>
      <c r="L65" s="52" t="str">
        <f t="shared" si="23"/>
        <v/>
      </c>
      <c r="M65" s="52"/>
      <c r="N65" s="52"/>
      <c r="O65" s="52"/>
      <c r="P65" s="52"/>
      <c r="Q65" s="52"/>
      <c r="R65" s="52"/>
      <c r="S65" s="52"/>
      <c r="T65" s="52"/>
      <c r="U65" s="52"/>
      <c r="V65" s="53"/>
      <c r="W65" s="52"/>
      <c r="AC65" s="52"/>
      <c r="AD65" s="53"/>
    </row>
    <row r="66" spans="1:30" x14ac:dyDescent="0.25">
      <c r="A66" s="23">
        <f>Situacao_geral!B67</f>
        <v>43616</v>
      </c>
      <c r="B66" s="26">
        <f>Situacao_geral!C67</f>
        <v>22.1</v>
      </c>
      <c r="C66" s="25" t="str">
        <f>Situacao_geral!D67</f>
        <v>Sim</v>
      </c>
      <c r="D66" s="29" t="str">
        <f>IF(Situacao_geral!E67=0,"",Situacao_geral!E67)</f>
        <v/>
      </c>
      <c r="E66" s="21" t="str">
        <f>IF(Situacao_geral!F67=0,"",Situacao_geral!F67)</f>
        <v/>
      </c>
      <c r="F66" s="30">
        <f t="shared" si="13"/>
        <v>1</v>
      </c>
      <c r="G66" s="30">
        <f t="shared" si="14"/>
        <v>2</v>
      </c>
      <c r="H66" s="31">
        <v>0</v>
      </c>
      <c r="I66" s="31">
        <f t="shared" si="19"/>
        <v>0</v>
      </c>
      <c r="J66" s="31">
        <f t="shared" si="20"/>
        <v>0</v>
      </c>
      <c r="K66" s="79">
        <f t="shared" si="15"/>
        <v>88.699999999999989</v>
      </c>
      <c r="L66" s="52" t="str">
        <f t="shared" si="23"/>
        <v/>
      </c>
      <c r="M66" s="52"/>
      <c r="N66" s="52"/>
      <c r="O66" s="52"/>
      <c r="P66" s="52"/>
      <c r="Q66" s="52"/>
      <c r="R66" s="52"/>
      <c r="S66" s="52"/>
      <c r="T66" s="52"/>
      <c r="U66" s="52"/>
      <c r="V66" s="53"/>
      <c r="W66" s="52"/>
      <c r="AC66" s="52"/>
      <c r="AD66" s="53"/>
    </row>
    <row r="67" spans="1:30" x14ac:dyDescent="0.25">
      <c r="A67" s="23">
        <f>Situacao_geral!B68</f>
        <v>43617</v>
      </c>
      <c r="B67" s="26">
        <f>Situacao_geral!C68</f>
        <v>58.7</v>
      </c>
      <c r="C67" s="25" t="str">
        <f>Situacao_geral!D68</f>
        <v>Sim</v>
      </c>
      <c r="D67" s="29" t="str">
        <f>IF(Situacao_geral!E68=0,"",Situacao_geral!E68)</f>
        <v/>
      </c>
      <c r="E67" s="21" t="str">
        <f>IF(Situacao_geral!F68=0,"",Situacao_geral!F68)</f>
        <v/>
      </c>
      <c r="F67" s="30">
        <f t="shared" si="13"/>
        <v>1</v>
      </c>
      <c r="G67" s="30">
        <f t="shared" si="14"/>
        <v>3</v>
      </c>
      <c r="H67" s="31">
        <v>0</v>
      </c>
      <c r="I67" s="31">
        <f t="shared" si="19"/>
        <v>0</v>
      </c>
      <c r="J67" s="31">
        <f t="shared" si="20"/>
        <v>0</v>
      </c>
      <c r="K67" s="79">
        <f t="shared" si="15"/>
        <v>147.39999999999998</v>
      </c>
      <c r="L67" s="52" t="str">
        <f t="shared" ref="L67:L98" si="24">IF(E67="","",K67)</f>
        <v/>
      </c>
      <c r="M67" s="52"/>
      <c r="N67" s="52"/>
      <c r="O67" s="52"/>
      <c r="P67" s="52"/>
      <c r="Q67" s="52"/>
      <c r="R67" s="52"/>
      <c r="S67" s="52"/>
      <c r="T67" s="52"/>
      <c r="U67" s="52"/>
      <c r="V67" s="53"/>
      <c r="W67" s="52"/>
      <c r="AC67" s="52"/>
      <c r="AD67" s="53"/>
    </row>
    <row r="68" spans="1:30" x14ac:dyDescent="0.25">
      <c r="A68" s="23">
        <f>Situacao_geral!B69</f>
        <v>43618</v>
      </c>
      <c r="B68" s="26">
        <f>Situacao_geral!C69</f>
        <v>6.7</v>
      </c>
      <c r="C68" s="25" t="str">
        <f>Situacao_geral!D69</f>
        <v>Sim</v>
      </c>
      <c r="D68" s="29" t="str">
        <f>IF(Situacao_geral!E69=0,"",Situacao_geral!E69)</f>
        <v/>
      </c>
      <c r="E68" s="21" t="str">
        <f>IF(Situacao_geral!F69=0,"",Situacao_geral!F69)</f>
        <v/>
      </c>
      <c r="F68" s="30">
        <f t="shared" si="13"/>
        <v>1</v>
      </c>
      <c r="G68" s="30">
        <f t="shared" si="14"/>
        <v>3</v>
      </c>
      <c r="H68" s="31">
        <v>0</v>
      </c>
      <c r="I68" s="31">
        <f t="shared" si="19"/>
        <v>0</v>
      </c>
      <c r="J68" s="31">
        <f t="shared" si="20"/>
        <v>0</v>
      </c>
      <c r="K68" s="79">
        <f t="shared" si="15"/>
        <v>87.500000000000014</v>
      </c>
      <c r="L68" s="52" t="str">
        <f t="shared" si="24"/>
        <v/>
      </c>
      <c r="M68" s="52"/>
      <c r="U68" s="52"/>
      <c r="V68" s="53"/>
      <c r="W68" s="52"/>
      <c r="AC68" s="52"/>
      <c r="AD68" s="53"/>
    </row>
    <row r="69" spans="1:30" x14ac:dyDescent="0.25">
      <c r="A69" s="23">
        <f>Situacao_geral!B70</f>
        <v>43619</v>
      </c>
      <c r="B69" s="26">
        <f>Situacao_geral!C70</f>
        <v>2.2999999999999998</v>
      </c>
      <c r="C69" s="25" t="str">
        <f>Situacao_geral!D70</f>
        <v>Sim</v>
      </c>
      <c r="D69" s="29" t="str">
        <f>IF(Situacao_geral!E70=0,"",Situacao_geral!E70)</f>
        <v>Alto</v>
      </c>
      <c r="E69" s="13" t="str">
        <f>IF(Situacao_geral!F70=0,"",Situacao_geral!F70)</f>
        <v>Alto</v>
      </c>
      <c r="F69" s="30">
        <f t="shared" si="13"/>
        <v>1</v>
      </c>
      <c r="G69" s="30">
        <f t="shared" si="14"/>
        <v>3</v>
      </c>
      <c r="H69" s="31">
        <v>0</v>
      </c>
      <c r="I69" s="31">
        <f t="shared" si="19"/>
        <v>0</v>
      </c>
      <c r="J69" s="31">
        <f t="shared" si="20"/>
        <v>0</v>
      </c>
      <c r="K69" s="79">
        <f t="shared" si="15"/>
        <v>67.7</v>
      </c>
      <c r="L69" s="52">
        <f t="shared" si="24"/>
        <v>67.7</v>
      </c>
      <c r="M69" s="52"/>
      <c r="U69" s="52"/>
      <c r="V69" s="53"/>
      <c r="W69" s="52"/>
      <c r="X69" s="52"/>
      <c r="Y69" s="52"/>
      <c r="Z69" s="52"/>
      <c r="AA69" s="52"/>
      <c r="AB69" s="52"/>
      <c r="AC69" s="52"/>
      <c r="AD69" s="53"/>
    </row>
    <row r="70" spans="1:30" x14ac:dyDescent="0.25">
      <c r="A70" s="23">
        <f>Situacao_geral!B71</f>
        <v>43620</v>
      </c>
      <c r="B70" s="26">
        <f>Situacao_geral!C71</f>
        <v>0</v>
      </c>
      <c r="C70" s="25" t="str">
        <f>Situacao_geral!D71</f>
        <v>Não</v>
      </c>
      <c r="D70" s="29" t="str">
        <f>IF(Situacao_geral!E71=0,"",Situacao_geral!E71)</f>
        <v>Alto</v>
      </c>
      <c r="E70" s="13" t="str">
        <f>IF(Situacao_geral!F71=0,"",Situacao_geral!F71)</f>
        <v>Alto</v>
      </c>
      <c r="F70" s="30">
        <f t="shared" ref="F70:F133" si="25">IF(C70="Sim",1,0)</f>
        <v>0</v>
      </c>
      <c r="G70" s="30">
        <f t="shared" ref="G70:G133" si="26">SUM(F68:F70)</f>
        <v>2</v>
      </c>
      <c r="H70" s="31">
        <v>1</v>
      </c>
      <c r="I70" s="31">
        <f t="shared" si="19"/>
        <v>1</v>
      </c>
      <c r="J70" s="31">
        <f t="shared" si="20"/>
        <v>1</v>
      </c>
      <c r="K70" s="79">
        <f t="shared" ref="K70:K133" si="27">SUM(B68:B70)</f>
        <v>9</v>
      </c>
      <c r="L70" s="52">
        <f t="shared" si="24"/>
        <v>9</v>
      </c>
      <c r="M70" s="52"/>
      <c r="V70" s="53"/>
      <c r="AC70" s="52"/>
      <c r="AD70" s="53"/>
    </row>
    <row r="71" spans="1:30" x14ac:dyDescent="0.25">
      <c r="A71" s="23">
        <f>Situacao_geral!B72</f>
        <v>43621</v>
      </c>
      <c r="B71" s="26">
        <f>Situacao_geral!C72</f>
        <v>0.2</v>
      </c>
      <c r="C71" s="25" t="str">
        <f>Situacao_geral!D72</f>
        <v>Sim</v>
      </c>
      <c r="D71" s="29" t="str">
        <f>IF(Situacao_geral!E72=0,"",Situacao_geral!E72)</f>
        <v/>
      </c>
      <c r="E71" s="21" t="str">
        <f>IF(Situacao_geral!F72=0,"",Situacao_geral!F72)</f>
        <v/>
      </c>
      <c r="F71" s="30">
        <f t="shared" si="25"/>
        <v>1</v>
      </c>
      <c r="G71" s="30">
        <f t="shared" si="26"/>
        <v>2</v>
      </c>
      <c r="H71" s="31">
        <v>0</v>
      </c>
      <c r="I71" s="31">
        <f t="shared" si="19"/>
        <v>0</v>
      </c>
      <c r="J71" s="31">
        <f t="shared" si="20"/>
        <v>0</v>
      </c>
      <c r="K71" s="79">
        <f t="shared" si="27"/>
        <v>2.5</v>
      </c>
      <c r="L71" s="52" t="str">
        <f t="shared" si="24"/>
        <v/>
      </c>
      <c r="M71" s="52"/>
      <c r="V71" s="53"/>
      <c r="AC71" s="52"/>
      <c r="AD71" s="53"/>
    </row>
    <row r="72" spans="1:30" x14ac:dyDescent="0.25">
      <c r="A72" s="23">
        <f>Situacao_geral!B73</f>
        <v>43622</v>
      </c>
      <c r="B72" s="26">
        <f>Situacao_geral!C73</f>
        <v>0</v>
      </c>
      <c r="C72" s="25" t="str">
        <f>Situacao_geral!D73</f>
        <v>Não</v>
      </c>
      <c r="D72" s="29" t="str">
        <f>IF(Situacao_geral!E73=0,"",Situacao_geral!E73)</f>
        <v/>
      </c>
      <c r="E72" s="21" t="str">
        <f>IF(Situacao_geral!F73=0,"",Situacao_geral!F73)</f>
        <v/>
      </c>
      <c r="F72" s="30">
        <f t="shared" si="25"/>
        <v>0</v>
      </c>
      <c r="G72" s="30">
        <f t="shared" si="26"/>
        <v>1</v>
      </c>
      <c r="H72" s="31">
        <v>1</v>
      </c>
      <c r="I72" s="31">
        <f t="shared" ref="I72:I135" si="28">IF(H72&gt;=5,5,H72)</f>
        <v>1</v>
      </c>
      <c r="J72" s="31">
        <f t="shared" si="20"/>
        <v>1</v>
      </c>
      <c r="K72" s="79">
        <f t="shared" si="27"/>
        <v>0.2</v>
      </c>
      <c r="L72" s="52" t="str">
        <f t="shared" si="24"/>
        <v/>
      </c>
      <c r="M72" s="52"/>
      <c r="V72" s="53"/>
      <c r="AC72" s="52"/>
      <c r="AD72" s="53"/>
    </row>
    <row r="73" spans="1:30" x14ac:dyDescent="0.25">
      <c r="A73" s="23">
        <f>Situacao_geral!B74</f>
        <v>43623</v>
      </c>
      <c r="B73" s="26">
        <f>Situacao_geral!C74</f>
        <v>0</v>
      </c>
      <c r="C73" s="25" t="str">
        <f>Situacao_geral!D74</f>
        <v>Não</v>
      </c>
      <c r="D73" s="29" t="str">
        <f>IF(Situacao_geral!E74=0,"",Situacao_geral!E74)</f>
        <v/>
      </c>
      <c r="E73" s="21" t="str">
        <f>IF(Situacao_geral!F74=0,"",Situacao_geral!F74)</f>
        <v/>
      </c>
      <c r="F73" s="30">
        <f t="shared" si="25"/>
        <v>0</v>
      </c>
      <c r="G73" s="30">
        <f t="shared" si="26"/>
        <v>1</v>
      </c>
      <c r="H73" s="31">
        <v>2</v>
      </c>
      <c r="I73" s="31">
        <f t="shared" si="28"/>
        <v>2</v>
      </c>
      <c r="J73" s="31">
        <f t="shared" si="20"/>
        <v>2</v>
      </c>
      <c r="K73" s="79">
        <f t="shared" si="27"/>
        <v>0.2</v>
      </c>
      <c r="L73" s="52" t="str">
        <f t="shared" si="24"/>
        <v/>
      </c>
      <c r="M73" s="52"/>
      <c r="V73" s="53"/>
      <c r="AC73" s="52"/>
      <c r="AD73" s="53"/>
    </row>
    <row r="74" spans="1:30" x14ac:dyDescent="0.25">
      <c r="A74" s="23">
        <f>Situacao_geral!B75</f>
        <v>43624</v>
      </c>
      <c r="B74" s="26">
        <f>Situacao_geral!C75</f>
        <v>0</v>
      </c>
      <c r="C74" s="25" t="str">
        <f>Situacao_geral!D75</f>
        <v>Não</v>
      </c>
      <c r="D74" s="29" t="str">
        <f>IF(Situacao_geral!E75=0,"",Situacao_geral!E75)</f>
        <v/>
      </c>
      <c r="E74" s="21" t="str">
        <f>IF(Situacao_geral!F75=0,"",Situacao_geral!F75)</f>
        <v/>
      </c>
      <c r="F74" s="30">
        <f t="shared" si="25"/>
        <v>0</v>
      </c>
      <c r="G74" s="30">
        <f t="shared" si="26"/>
        <v>0</v>
      </c>
      <c r="H74" s="31">
        <v>3</v>
      </c>
      <c r="I74" s="31">
        <f t="shared" si="28"/>
        <v>3</v>
      </c>
      <c r="J74" s="31">
        <f t="shared" si="20"/>
        <v>3</v>
      </c>
      <c r="K74" s="79">
        <f t="shared" si="27"/>
        <v>0</v>
      </c>
      <c r="L74" s="52" t="str">
        <f t="shared" si="24"/>
        <v/>
      </c>
      <c r="M74" s="52"/>
      <c r="V74" s="53"/>
      <c r="AC74" s="52"/>
      <c r="AD74" s="53"/>
    </row>
    <row r="75" spans="1:30" x14ac:dyDescent="0.25">
      <c r="A75" s="23">
        <f>Situacao_geral!B76</f>
        <v>43625</v>
      </c>
      <c r="B75" s="26">
        <f>Situacao_geral!C76</f>
        <v>0</v>
      </c>
      <c r="C75" s="25" t="str">
        <f>Situacao_geral!D76</f>
        <v>Não</v>
      </c>
      <c r="D75" s="29" t="str">
        <f>IF(Situacao_geral!E76=0,"",Situacao_geral!E76)</f>
        <v/>
      </c>
      <c r="E75" s="21" t="str">
        <f>IF(Situacao_geral!F76=0,"",Situacao_geral!F76)</f>
        <v/>
      </c>
      <c r="F75" s="30">
        <f t="shared" si="25"/>
        <v>0</v>
      </c>
      <c r="G75" s="30">
        <f t="shared" si="26"/>
        <v>0</v>
      </c>
      <c r="H75" s="31">
        <v>4</v>
      </c>
      <c r="I75" s="31">
        <f t="shared" si="28"/>
        <v>4</v>
      </c>
      <c r="J75" s="31">
        <f t="shared" ref="J75:J138" si="29">IF(H75&gt;=10,10,I75)</f>
        <v>4</v>
      </c>
      <c r="K75" s="79">
        <f t="shared" si="27"/>
        <v>0</v>
      </c>
      <c r="L75" s="52" t="str">
        <f t="shared" si="24"/>
        <v/>
      </c>
      <c r="M75" s="52"/>
      <c r="V75" s="53"/>
      <c r="AC75" s="52"/>
      <c r="AD75" s="53"/>
    </row>
    <row r="76" spans="1:30" x14ac:dyDescent="0.25">
      <c r="A76" s="23">
        <f>Situacao_geral!B77</f>
        <v>43626</v>
      </c>
      <c r="B76" s="26">
        <f>Situacao_geral!C77</f>
        <v>0</v>
      </c>
      <c r="C76" s="25" t="str">
        <f>Situacao_geral!D77</f>
        <v>Não</v>
      </c>
      <c r="D76" s="29" t="str">
        <f>IF(Situacao_geral!E77=0,"",Situacao_geral!E77)</f>
        <v>Alto</v>
      </c>
      <c r="E76" s="13" t="str">
        <f>IF(Situacao_geral!F77=0,"",Situacao_geral!F77)</f>
        <v>Alto</v>
      </c>
      <c r="F76" s="30">
        <f t="shared" si="25"/>
        <v>0</v>
      </c>
      <c r="G76" s="30">
        <f t="shared" si="26"/>
        <v>0</v>
      </c>
      <c r="H76" s="31">
        <v>5</v>
      </c>
      <c r="I76" s="31">
        <f t="shared" si="28"/>
        <v>5</v>
      </c>
      <c r="J76" s="31">
        <f t="shared" si="29"/>
        <v>5</v>
      </c>
      <c r="K76" s="79">
        <f t="shared" si="27"/>
        <v>0</v>
      </c>
      <c r="L76" s="52">
        <f t="shared" si="24"/>
        <v>0</v>
      </c>
      <c r="M76" s="52"/>
      <c r="V76" s="53"/>
      <c r="AC76" s="52"/>
      <c r="AD76" s="53"/>
    </row>
    <row r="77" spans="1:30" x14ac:dyDescent="0.25">
      <c r="A77" s="23">
        <f>Situacao_geral!B78</f>
        <v>43627</v>
      </c>
      <c r="B77" s="26">
        <f>Situacao_geral!C78</f>
        <v>0</v>
      </c>
      <c r="C77" s="25" t="str">
        <f>Situacao_geral!D78</f>
        <v>Não</v>
      </c>
      <c r="D77" s="29" t="str">
        <f>IF(Situacao_geral!E78=0,"",Situacao_geral!E78)</f>
        <v/>
      </c>
      <c r="E77" s="21" t="str">
        <f>IF(Situacao_geral!F78=0,"",Situacao_geral!F78)</f>
        <v/>
      </c>
      <c r="F77" s="30">
        <f t="shared" si="25"/>
        <v>0</v>
      </c>
      <c r="G77" s="30">
        <f t="shared" si="26"/>
        <v>0</v>
      </c>
      <c r="H77" s="31">
        <v>6</v>
      </c>
      <c r="I77" s="31">
        <f t="shared" si="28"/>
        <v>5</v>
      </c>
      <c r="J77" s="31">
        <f t="shared" si="29"/>
        <v>5</v>
      </c>
      <c r="K77" s="79">
        <f t="shared" si="27"/>
        <v>0</v>
      </c>
      <c r="L77" s="52" t="str">
        <f t="shared" si="24"/>
        <v/>
      </c>
      <c r="M77" s="52"/>
      <c r="V77" s="53"/>
      <c r="AC77" s="52"/>
      <c r="AD77" s="53"/>
    </row>
    <row r="78" spans="1:30" x14ac:dyDescent="0.25">
      <c r="A78" s="23">
        <f>Situacao_geral!B79</f>
        <v>43628</v>
      </c>
      <c r="B78" s="26">
        <f>Situacao_geral!C79</f>
        <v>0</v>
      </c>
      <c r="C78" s="25" t="str">
        <f>Situacao_geral!D79</f>
        <v>Não</v>
      </c>
      <c r="D78" s="29" t="str">
        <f>IF(Situacao_geral!E79=0,"",Situacao_geral!E79)</f>
        <v>Alto</v>
      </c>
      <c r="E78" s="13" t="str">
        <f>IF(Situacao_geral!F79=0,"",Situacao_geral!F79)</f>
        <v>Alto</v>
      </c>
      <c r="F78" s="30">
        <f t="shared" si="25"/>
        <v>0</v>
      </c>
      <c r="G78" s="30">
        <f t="shared" si="26"/>
        <v>0</v>
      </c>
      <c r="H78" s="31">
        <v>7</v>
      </c>
      <c r="I78" s="31">
        <f t="shared" si="28"/>
        <v>5</v>
      </c>
      <c r="J78" s="31">
        <f t="shared" si="29"/>
        <v>5</v>
      </c>
      <c r="K78" s="79">
        <f t="shared" si="27"/>
        <v>0</v>
      </c>
      <c r="L78" s="52">
        <f t="shared" si="24"/>
        <v>0</v>
      </c>
      <c r="M78" s="52"/>
      <c r="V78" s="53"/>
      <c r="AC78" s="52"/>
      <c r="AD78" s="53"/>
    </row>
    <row r="79" spans="1:30" x14ac:dyDescent="0.25">
      <c r="A79" s="23">
        <f>Situacao_geral!B80</f>
        <v>43629</v>
      </c>
      <c r="B79" s="26">
        <f>Situacao_geral!C80</f>
        <v>0</v>
      </c>
      <c r="C79" s="25" t="str">
        <f>Situacao_geral!D80</f>
        <v>Não</v>
      </c>
      <c r="D79" s="29" t="str">
        <f>IF(Situacao_geral!E80=0,"",Situacao_geral!E80)</f>
        <v>Alto</v>
      </c>
      <c r="E79" s="6" t="str">
        <f>IF(Situacao_geral!F80=0,"",Situacao_geral!F80)</f>
        <v>Médio</v>
      </c>
      <c r="F79" s="30">
        <f t="shared" si="25"/>
        <v>0</v>
      </c>
      <c r="G79" s="30">
        <f t="shared" si="26"/>
        <v>0</v>
      </c>
      <c r="H79" s="31">
        <v>8</v>
      </c>
      <c r="I79" s="31">
        <f t="shared" si="28"/>
        <v>5</v>
      </c>
      <c r="J79" s="31">
        <f t="shared" si="29"/>
        <v>5</v>
      </c>
      <c r="K79" s="79">
        <f t="shared" si="27"/>
        <v>0</v>
      </c>
      <c r="L79" s="52">
        <f t="shared" si="24"/>
        <v>0</v>
      </c>
      <c r="M79" s="52"/>
      <c r="V79" s="53"/>
      <c r="AC79" s="52"/>
      <c r="AD79" s="53"/>
    </row>
    <row r="80" spans="1:30" x14ac:dyDescent="0.25">
      <c r="A80" s="23">
        <f>Situacao_geral!B81</f>
        <v>43630</v>
      </c>
      <c r="B80" s="26">
        <f>Situacao_geral!C81</f>
        <v>0</v>
      </c>
      <c r="C80" s="25" t="str">
        <f>Situacao_geral!D81</f>
        <v>Não</v>
      </c>
      <c r="D80" s="29" t="str">
        <f>IF(Situacao_geral!E81=0,"",Situacao_geral!E81)</f>
        <v/>
      </c>
      <c r="E80" s="21" t="str">
        <f>IF(Situacao_geral!F81=0,"",Situacao_geral!F81)</f>
        <v/>
      </c>
      <c r="F80" s="30">
        <f t="shared" si="25"/>
        <v>0</v>
      </c>
      <c r="G80" s="30">
        <f t="shared" si="26"/>
        <v>0</v>
      </c>
      <c r="H80" s="31">
        <v>9</v>
      </c>
      <c r="I80" s="31">
        <f t="shared" si="28"/>
        <v>5</v>
      </c>
      <c r="J80" s="31">
        <f t="shared" si="29"/>
        <v>5</v>
      </c>
      <c r="K80" s="79">
        <f t="shared" si="27"/>
        <v>0</v>
      </c>
      <c r="L80" s="52" t="str">
        <f t="shared" si="24"/>
        <v/>
      </c>
      <c r="M80" s="52"/>
      <c r="V80" s="53"/>
      <c r="AC80" s="52"/>
      <c r="AD80" s="53"/>
    </row>
    <row r="81" spans="1:30" x14ac:dyDescent="0.25">
      <c r="A81" s="23">
        <f>Situacao_geral!B82</f>
        <v>43631</v>
      </c>
      <c r="B81" s="26">
        <f>Situacao_geral!C82</f>
        <v>0</v>
      </c>
      <c r="C81" s="25" t="str">
        <f>Situacao_geral!D82</f>
        <v>Não</v>
      </c>
      <c r="D81" s="29" t="str">
        <f>IF(Situacao_geral!E82=0,"",Situacao_geral!E82)</f>
        <v/>
      </c>
      <c r="E81" s="21" t="str">
        <f>IF(Situacao_geral!F82=0,"",Situacao_geral!F82)</f>
        <v/>
      </c>
      <c r="F81" s="30">
        <f t="shared" si="25"/>
        <v>0</v>
      </c>
      <c r="G81" s="30">
        <f t="shared" si="26"/>
        <v>0</v>
      </c>
      <c r="H81" s="31">
        <v>10</v>
      </c>
      <c r="I81" s="31">
        <f t="shared" si="28"/>
        <v>5</v>
      </c>
      <c r="J81" s="31">
        <f t="shared" si="29"/>
        <v>10</v>
      </c>
      <c r="K81" s="79">
        <f t="shared" si="27"/>
        <v>0</v>
      </c>
      <c r="L81" s="52" t="str">
        <f t="shared" si="24"/>
        <v/>
      </c>
      <c r="M81" s="52"/>
      <c r="V81" s="53"/>
      <c r="AC81" s="52"/>
      <c r="AD81" s="53"/>
    </row>
    <row r="82" spans="1:30" x14ac:dyDescent="0.25">
      <c r="A82" s="23">
        <f>Situacao_geral!B83</f>
        <v>43632</v>
      </c>
      <c r="B82" s="26">
        <f>Situacao_geral!C83</f>
        <v>0</v>
      </c>
      <c r="C82" s="25" t="str">
        <f>Situacao_geral!D83</f>
        <v>Não</v>
      </c>
      <c r="D82" s="29" t="str">
        <f>IF(Situacao_geral!E83=0,"",Situacao_geral!E83)</f>
        <v/>
      </c>
      <c r="E82" s="21" t="str">
        <f>IF(Situacao_geral!F83=0,"",Situacao_geral!F83)</f>
        <v/>
      </c>
      <c r="F82" s="30">
        <f t="shared" si="25"/>
        <v>0</v>
      </c>
      <c r="G82" s="30">
        <f t="shared" si="26"/>
        <v>0</v>
      </c>
      <c r="H82" s="31">
        <v>11</v>
      </c>
      <c r="I82" s="31">
        <f t="shared" si="28"/>
        <v>5</v>
      </c>
      <c r="J82" s="31">
        <f t="shared" si="29"/>
        <v>10</v>
      </c>
      <c r="K82" s="79">
        <f t="shared" si="27"/>
        <v>0</v>
      </c>
      <c r="L82" s="52" t="str">
        <f t="shared" si="24"/>
        <v/>
      </c>
      <c r="M82" s="52"/>
      <c r="U82" s="52"/>
      <c r="V82" s="53"/>
      <c r="W82" s="52"/>
      <c r="X82" s="52"/>
      <c r="Y82" s="52"/>
      <c r="Z82" s="52"/>
      <c r="AA82" s="52"/>
      <c r="AB82" s="52"/>
      <c r="AC82" s="52"/>
      <c r="AD82" s="53"/>
    </row>
    <row r="83" spans="1:30" x14ac:dyDescent="0.25">
      <c r="A83" s="23">
        <f>Situacao_geral!B84</f>
        <v>43633</v>
      </c>
      <c r="B83" s="26">
        <f>Situacao_geral!C84</f>
        <v>0</v>
      </c>
      <c r="C83" s="25" t="str">
        <f>Situacao_geral!D84</f>
        <v>Não</v>
      </c>
      <c r="D83" s="29" t="str">
        <f>IF(Situacao_geral!E84=0,"",Situacao_geral!E84)</f>
        <v/>
      </c>
      <c r="E83" s="21" t="str">
        <f>IF(Situacao_geral!F84=0,"",Situacao_geral!F84)</f>
        <v/>
      </c>
      <c r="F83" s="30">
        <f t="shared" si="25"/>
        <v>0</v>
      </c>
      <c r="G83" s="30">
        <f t="shared" si="26"/>
        <v>0</v>
      </c>
      <c r="H83" s="31">
        <v>12</v>
      </c>
      <c r="I83" s="31">
        <f t="shared" si="28"/>
        <v>5</v>
      </c>
      <c r="J83" s="31">
        <f t="shared" si="29"/>
        <v>10</v>
      </c>
      <c r="K83" s="79">
        <f t="shared" si="27"/>
        <v>0</v>
      </c>
      <c r="L83" s="52" t="str">
        <f t="shared" si="24"/>
        <v/>
      </c>
      <c r="M83" s="52"/>
      <c r="U83" s="52"/>
      <c r="V83" s="53"/>
      <c r="W83" s="52"/>
      <c r="X83" s="52"/>
      <c r="Y83" s="52"/>
      <c r="Z83" s="52"/>
      <c r="AA83" s="52"/>
      <c r="AB83" s="52"/>
      <c r="AC83" s="52"/>
      <c r="AD83" s="53"/>
    </row>
    <row r="84" spans="1:30" x14ac:dyDescent="0.25">
      <c r="A84" s="23">
        <f>Situacao_geral!B85</f>
        <v>43634</v>
      </c>
      <c r="B84" s="26">
        <f>Situacao_geral!C85</f>
        <v>0</v>
      </c>
      <c r="C84" s="25" t="str">
        <f>Situacao_geral!D85</f>
        <v>Não</v>
      </c>
      <c r="D84" s="29" t="str">
        <f>IF(Situacao_geral!E85=0,"",Situacao_geral!E85)</f>
        <v>Alto</v>
      </c>
      <c r="E84" s="13" t="str">
        <f>IF(Situacao_geral!F85=0,"",Situacao_geral!F85)</f>
        <v>Alto</v>
      </c>
      <c r="F84" s="30">
        <f t="shared" si="25"/>
        <v>0</v>
      </c>
      <c r="G84" s="30">
        <f t="shared" si="26"/>
        <v>0</v>
      </c>
      <c r="H84" s="31">
        <v>13</v>
      </c>
      <c r="I84" s="31">
        <f t="shared" si="28"/>
        <v>5</v>
      </c>
      <c r="J84" s="31">
        <f t="shared" si="29"/>
        <v>10</v>
      </c>
      <c r="K84" s="79">
        <f t="shared" si="27"/>
        <v>0</v>
      </c>
      <c r="L84" s="52">
        <f t="shared" si="24"/>
        <v>0</v>
      </c>
      <c r="M84" s="52"/>
      <c r="U84" s="52"/>
      <c r="V84" s="53"/>
      <c r="W84" s="52"/>
      <c r="X84" s="52"/>
      <c r="Y84" s="59"/>
      <c r="Z84" s="59"/>
      <c r="AA84" s="59"/>
      <c r="AB84" s="52"/>
      <c r="AC84" s="52"/>
      <c r="AD84" s="53"/>
    </row>
    <row r="85" spans="1:30" x14ac:dyDescent="0.25">
      <c r="A85" s="23">
        <f>Situacao_geral!B86</f>
        <v>43635</v>
      </c>
      <c r="B85" s="26">
        <f>Situacao_geral!C86</f>
        <v>0</v>
      </c>
      <c r="C85" s="25" t="str">
        <f>Situacao_geral!D86</f>
        <v>Não</v>
      </c>
      <c r="D85" s="29" t="str">
        <f>IF(Situacao_geral!E86=0,"",Situacao_geral!E86)</f>
        <v/>
      </c>
      <c r="E85" s="21" t="str">
        <f>IF(Situacao_geral!F86=0,"",Situacao_geral!F86)</f>
        <v/>
      </c>
      <c r="F85" s="30">
        <f t="shared" si="25"/>
        <v>0</v>
      </c>
      <c r="G85" s="30">
        <f t="shared" si="26"/>
        <v>0</v>
      </c>
      <c r="H85" s="31">
        <v>14</v>
      </c>
      <c r="I85" s="31">
        <f t="shared" si="28"/>
        <v>5</v>
      </c>
      <c r="J85" s="31">
        <f t="shared" si="29"/>
        <v>10</v>
      </c>
      <c r="K85" s="79">
        <f t="shared" si="27"/>
        <v>0</v>
      </c>
      <c r="L85" s="52" t="str">
        <f t="shared" si="24"/>
        <v/>
      </c>
      <c r="M85" s="52"/>
      <c r="N85" s="52"/>
      <c r="O85" s="52"/>
      <c r="P85" s="52"/>
      <c r="Q85" s="52"/>
      <c r="R85" s="52"/>
      <c r="S85" s="52"/>
      <c r="T85" s="52"/>
      <c r="U85" s="52"/>
      <c r="V85" s="53"/>
      <c r="W85" s="52"/>
      <c r="X85" s="52"/>
      <c r="Y85" s="59"/>
      <c r="Z85" s="59"/>
      <c r="AA85" s="59"/>
      <c r="AB85" s="52"/>
      <c r="AC85" s="52"/>
      <c r="AD85" s="53"/>
    </row>
    <row r="86" spans="1:30" x14ac:dyDescent="0.25">
      <c r="A86" s="23">
        <f>Situacao_geral!B87</f>
        <v>43636</v>
      </c>
      <c r="B86" s="26">
        <f>Situacao_geral!C87</f>
        <v>0</v>
      </c>
      <c r="C86" s="25" t="str">
        <f>Situacao_geral!D87</f>
        <v>Não</v>
      </c>
      <c r="D86" s="29" t="str">
        <f>IF(Situacao_geral!E87=0,"",Situacao_geral!E87)</f>
        <v/>
      </c>
      <c r="E86" s="21" t="str">
        <f>IF(Situacao_geral!F87=0,"",Situacao_geral!F87)</f>
        <v/>
      </c>
      <c r="F86" s="30">
        <f t="shared" si="25"/>
        <v>0</v>
      </c>
      <c r="G86" s="30">
        <f t="shared" si="26"/>
        <v>0</v>
      </c>
      <c r="H86" s="31">
        <v>15</v>
      </c>
      <c r="I86" s="31">
        <f t="shared" si="28"/>
        <v>5</v>
      </c>
      <c r="J86" s="31">
        <f t="shared" si="29"/>
        <v>10</v>
      </c>
      <c r="K86" s="79">
        <f t="shared" si="27"/>
        <v>0</v>
      </c>
      <c r="L86" s="52" t="str">
        <f t="shared" si="24"/>
        <v/>
      </c>
      <c r="M86" s="52"/>
      <c r="N86" s="52"/>
      <c r="O86" s="52"/>
      <c r="P86" s="52"/>
      <c r="Q86" s="52"/>
      <c r="R86" s="52"/>
      <c r="S86" s="52"/>
      <c r="T86" s="52"/>
      <c r="U86" s="52"/>
      <c r="V86" s="53"/>
      <c r="W86" s="52"/>
      <c r="X86" s="52"/>
      <c r="Y86" s="59"/>
      <c r="Z86" s="59"/>
      <c r="AA86" s="59"/>
      <c r="AB86" s="52"/>
      <c r="AC86" s="52"/>
      <c r="AD86" s="53"/>
    </row>
    <row r="87" spans="1:30" x14ac:dyDescent="0.25">
      <c r="A87" s="23">
        <f>Situacao_geral!B88</f>
        <v>43637</v>
      </c>
      <c r="B87" s="26">
        <f>Situacao_geral!C88</f>
        <v>0</v>
      </c>
      <c r="C87" s="25" t="str">
        <f>Situacao_geral!D88</f>
        <v>Não</v>
      </c>
      <c r="D87" s="29" t="str">
        <f>IF(Situacao_geral!E88=0,"",Situacao_geral!E88)</f>
        <v/>
      </c>
      <c r="E87" s="21" t="str">
        <f>IF(Situacao_geral!F88=0,"",Situacao_geral!F88)</f>
        <v/>
      </c>
      <c r="F87" s="30">
        <f t="shared" si="25"/>
        <v>0</v>
      </c>
      <c r="G87" s="30">
        <f t="shared" si="26"/>
        <v>0</v>
      </c>
      <c r="H87" s="31">
        <v>16</v>
      </c>
      <c r="I87" s="31">
        <f t="shared" si="28"/>
        <v>5</v>
      </c>
      <c r="J87" s="31">
        <f t="shared" si="29"/>
        <v>10</v>
      </c>
      <c r="K87" s="79">
        <f t="shared" si="27"/>
        <v>0</v>
      </c>
      <c r="L87" s="52" t="str">
        <f t="shared" si="24"/>
        <v/>
      </c>
      <c r="M87" s="52"/>
      <c r="N87" s="52"/>
      <c r="O87" s="52"/>
      <c r="P87" s="52"/>
      <c r="Q87" s="52"/>
      <c r="R87" s="52"/>
      <c r="S87" s="52"/>
      <c r="T87" s="52"/>
      <c r="U87" s="52"/>
      <c r="V87" s="53"/>
      <c r="W87" s="52"/>
      <c r="X87" s="52"/>
      <c r="Y87" s="52"/>
      <c r="Z87" s="52"/>
      <c r="AA87" s="52"/>
      <c r="AB87" s="52"/>
      <c r="AC87" s="52"/>
      <c r="AD87" s="53"/>
    </row>
    <row r="88" spans="1:30" x14ac:dyDescent="0.25">
      <c r="A88" s="23">
        <f>Situacao_geral!B89</f>
        <v>43638</v>
      </c>
      <c r="B88" s="26">
        <f>Situacao_geral!C89</f>
        <v>0</v>
      </c>
      <c r="C88" s="25" t="str">
        <f>Situacao_geral!D89</f>
        <v>Não</v>
      </c>
      <c r="D88" s="29" t="str">
        <f>IF(Situacao_geral!E89=0,"",Situacao_geral!E89)</f>
        <v/>
      </c>
      <c r="E88" s="21" t="str">
        <f>IF(Situacao_geral!F89=0,"",Situacao_geral!F89)</f>
        <v/>
      </c>
      <c r="F88" s="30">
        <f t="shared" si="25"/>
        <v>0</v>
      </c>
      <c r="G88" s="30">
        <f t="shared" si="26"/>
        <v>0</v>
      </c>
      <c r="H88" s="31">
        <v>17</v>
      </c>
      <c r="I88" s="31">
        <f t="shared" si="28"/>
        <v>5</v>
      </c>
      <c r="J88" s="31">
        <f t="shared" si="29"/>
        <v>10</v>
      </c>
      <c r="K88" s="79">
        <f t="shared" si="27"/>
        <v>0</v>
      </c>
      <c r="L88" s="52" t="str">
        <f t="shared" si="24"/>
        <v/>
      </c>
      <c r="M88" s="52"/>
      <c r="N88" s="52"/>
      <c r="O88" s="52"/>
      <c r="P88" s="52"/>
      <c r="Q88" s="52"/>
      <c r="R88" s="52"/>
      <c r="S88" s="52"/>
      <c r="T88" s="52"/>
      <c r="U88" s="52"/>
      <c r="V88" s="53"/>
      <c r="W88" s="52"/>
      <c r="X88" s="52"/>
      <c r="Y88" s="52"/>
      <c r="Z88" s="52"/>
      <c r="AA88" s="52"/>
      <c r="AB88" s="52"/>
      <c r="AC88" s="52"/>
      <c r="AD88" s="53"/>
    </row>
    <row r="89" spans="1:30" x14ac:dyDescent="0.25">
      <c r="A89" s="23">
        <f>Situacao_geral!B90</f>
        <v>43639</v>
      </c>
      <c r="B89" s="26">
        <f>Situacao_geral!C90</f>
        <v>0</v>
      </c>
      <c r="C89" s="25" t="str">
        <f>Situacao_geral!D90</f>
        <v>Não</v>
      </c>
      <c r="D89" s="29" t="str">
        <f>IF(Situacao_geral!E90=0,"",Situacao_geral!E90)</f>
        <v/>
      </c>
      <c r="E89" s="21" t="str">
        <f>IF(Situacao_geral!F90=0,"",Situacao_geral!F90)</f>
        <v/>
      </c>
      <c r="F89" s="30">
        <f t="shared" si="25"/>
        <v>0</v>
      </c>
      <c r="G89" s="30">
        <f t="shared" si="26"/>
        <v>0</v>
      </c>
      <c r="H89" s="31">
        <v>18</v>
      </c>
      <c r="I89" s="31">
        <f t="shared" si="28"/>
        <v>5</v>
      </c>
      <c r="J89" s="31">
        <f t="shared" si="29"/>
        <v>10</v>
      </c>
      <c r="K89" s="79">
        <f t="shared" si="27"/>
        <v>0</v>
      </c>
      <c r="L89" s="52" t="str">
        <f t="shared" si="24"/>
        <v/>
      </c>
      <c r="M89" s="52"/>
      <c r="N89" s="52"/>
      <c r="O89" s="52"/>
      <c r="P89" s="52"/>
      <c r="Q89" s="52"/>
      <c r="R89" s="52"/>
      <c r="S89" s="52"/>
      <c r="T89" s="52"/>
      <c r="U89" s="52"/>
      <c r="V89" s="53"/>
      <c r="W89" s="52"/>
      <c r="X89" s="52"/>
      <c r="Y89" s="52"/>
      <c r="Z89" s="52"/>
      <c r="AA89" s="52"/>
      <c r="AB89" s="52"/>
      <c r="AC89" s="52"/>
      <c r="AD89" s="53"/>
    </row>
    <row r="90" spans="1:30" x14ac:dyDescent="0.25">
      <c r="A90" s="23">
        <f>Situacao_geral!B91</f>
        <v>43640</v>
      </c>
      <c r="B90" s="26">
        <f>Situacao_geral!C91</f>
        <v>0</v>
      </c>
      <c r="C90" s="25" t="str">
        <f>Situacao_geral!D91</f>
        <v>Não</v>
      </c>
      <c r="D90" s="29" t="str">
        <f>IF(Situacao_geral!E91=0,"",Situacao_geral!E91)</f>
        <v>Alto</v>
      </c>
      <c r="E90" s="6" t="str">
        <f>IF(Situacao_geral!F91=0,"",Situacao_geral!F91)</f>
        <v>Médio</v>
      </c>
      <c r="F90" s="30">
        <f t="shared" si="25"/>
        <v>0</v>
      </c>
      <c r="G90" s="30">
        <f t="shared" si="26"/>
        <v>0</v>
      </c>
      <c r="H90" s="31">
        <v>19</v>
      </c>
      <c r="I90" s="31">
        <f t="shared" si="28"/>
        <v>5</v>
      </c>
      <c r="J90" s="31">
        <f t="shared" si="29"/>
        <v>10</v>
      </c>
      <c r="K90" s="79">
        <f t="shared" si="27"/>
        <v>0</v>
      </c>
      <c r="L90" s="52">
        <f t="shared" si="24"/>
        <v>0</v>
      </c>
      <c r="M90" s="52"/>
      <c r="N90" s="52"/>
      <c r="O90" s="52"/>
      <c r="P90" s="52"/>
      <c r="Q90" s="52"/>
      <c r="R90" s="52"/>
      <c r="S90" s="52"/>
      <c r="T90" s="52"/>
      <c r="U90" s="52"/>
      <c r="V90" s="53"/>
      <c r="W90" s="52"/>
      <c r="X90" s="52"/>
      <c r="Y90" s="52"/>
      <c r="Z90" s="52"/>
      <c r="AA90" s="52"/>
      <c r="AB90" s="52"/>
      <c r="AC90" s="52"/>
      <c r="AD90" s="53"/>
    </row>
    <row r="91" spans="1:30" x14ac:dyDescent="0.25">
      <c r="A91" s="23">
        <f>Situacao_geral!B92</f>
        <v>43641</v>
      </c>
      <c r="B91" s="26">
        <f>Situacao_geral!C92</f>
        <v>0</v>
      </c>
      <c r="C91" s="25" t="str">
        <f>Situacao_geral!D92</f>
        <v>Não</v>
      </c>
      <c r="D91" s="29" t="str">
        <f>IF(Situacao_geral!E92=0,"",Situacao_geral!E92)</f>
        <v/>
      </c>
      <c r="E91" s="21" t="str">
        <f>IF(Situacao_geral!F92=0,"",Situacao_geral!F92)</f>
        <v/>
      </c>
      <c r="F91" s="30">
        <f t="shared" si="25"/>
        <v>0</v>
      </c>
      <c r="G91" s="30">
        <f t="shared" si="26"/>
        <v>0</v>
      </c>
      <c r="H91" s="31">
        <v>20</v>
      </c>
      <c r="I91" s="31">
        <f t="shared" si="28"/>
        <v>5</v>
      </c>
      <c r="J91" s="31">
        <f t="shared" si="29"/>
        <v>10</v>
      </c>
      <c r="K91" s="79">
        <f t="shared" si="27"/>
        <v>0</v>
      </c>
      <c r="L91" s="52" t="str">
        <f t="shared" si="24"/>
        <v/>
      </c>
      <c r="M91" s="52"/>
      <c r="N91" s="52"/>
      <c r="O91" s="52"/>
      <c r="P91" s="52"/>
      <c r="Q91" s="52"/>
      <c r="R91" s="52"/>
      <c r="S91" s="52"/>
      <c r="T91" s="52"/>
      <c r="U91" s="52"/>
      <c r="V91" s="53"/>
      <c r="W91" s="52"/>
      <c r="X91" s="52"/>
      <c r="Y91" s="52"/>
      <c r="Z91" s="52"/>
      <c r="AA91" s="52"/>
      <c r="AB91" s="52"/>
      <c r="AC91" s="52"/>
      <c r="AD91" s="53"/>
    </row>
    <row r="92" spans="1:30" x14ac:dyDescent="0.25">
      <c r="A92" s="23">
        <f>Situacao_geral!B93</f>
        <v>43642</v>
      </c>
      <c r="B92" s="26">
        <f>Situacao_geral!C93</f>
        <v>11</v>
      </c>
      <c r="C92" s="25" t="str">
        <f>Situacao_geral!D93</f>
        <v>Sim</v>
      </c>
      <c r="D92" s="29" t="str">
        <f>IF(Situacao_geral!E93=0,"",Situacao_geral!E93)</f>
        <v/>
      </c>
      <c r="E92" s="21" t="str">
        <f>IF(Situacao_geral!F93=0,"",Situacao_geral!F93)</f>
        <v/>
      </c>
      <c r="F92" s="30">
        <f t="shared" si="25"/>
        <v>1</v>
      </c>
      <c r="G92" s="30">
        <f t="shared" si="26"/>
        <v>1</v>
      </c>
      <c r="H92" s="31">
        <v>0</v>
      </c>
      <c r="I92" s="31">
        <f t="shared" si="28"/>
        <v>0</v>
      </c>
      <c r="J92" s="31">
        <f t="shared" si="29"/>
        <v>0</v>
      </c>
      <c r="K92" s="79">
        <f t="shared" si="27"/>
        <v>11</v>
      </c>
      <c r="L92" s="52" t="str">
        <f t="shared" si="24"/>
        <v/>
      </c>
      <c r="M92" s="52"/>
      <c r="N92" s="52"/>
      <c r="O92" s="52"/>
      <c r="P92" s="52"/>
      <c r="Q92" s="52"/>
      <c r="R92" s="52"/>
      <c r="S92" s="52"/>
      <c r="T92" s="52"/>
      <c r="U92" s="52"/>
      <c r="V92" s="53"/>
      <c r="W92" s="52"/>
      <c r="X92" s="52"/>
      <c r="Y92" s="52"/>
      <c r="Z92" s="52"/>
      <c r="AA92" s="52"/>
      <c r="AB92" s="52"/>
      <c r="AC92" s="52"/>
      <c r="AD92" s="53"/>
    </row>
    <row r="93" spans="1:30" x14ac:dyDescent="0.25">
      <c r="A93" s="23">
        <f>Situacao_geral!B94</f>
        <v>43643</v>
      </c>
      <c r="B93" s="26">
        <f>Situacao_geral!C94</f>
        <v>0</v>
      </c>
      <c r="C93" s="25" t="str">
        <f>Situacao_geral!D94</f>
        <v>Não</v>
      </c>
      <c r="D93" s="29" t="str">
        <f>IF(Situacao_geral!E94=0,"",Situacao_geral!E94)</f>
        <v>Alto</v>
      </c>
      <c r="E93" s="6" t="str">
        <f>IF(Situacao_geral!F94=0,"",Situacao_geral!F94)</f>
        <v>Médio</v>
      </c>
      <c r="F93" s="30">
        <f t="shared" si="25"/>
        <v>0</v>
      </c>
      <c r="G93" s="30">
        <f t="shared" si="26"/>
        <v>1</v>
      </c>
      <c r="H93" s="31">
        <v>1</v>
      </c>
      <c r="I93" s="31">
        <f t="shared" si="28"/>
        <v>1</v>
      </c>
      <c r="J93" s="31">
        <f t="shared" si="29"/>
        <v>1</v>
      </c>
      <c r="K93" s="79">
        <f t="shared" si="27"/>
        <v>11</v>
      </c>
      <c r="L93" s="52">
        <f t="shared" si="24"/>
        <v>11</v>
      </c>
      <c r="M93" s="52"/>
      <c r="N93" s="52"/>
      <c r="O93" s="52"/>
      <c r="P93" s="52"/>
      <c r="Q93" s="52"/>
      <c r="R93" s="52"/>
      <c r="S93" s="52"/>
      <c r="T93" s="52"/>
      <c r="U93" s="52"/>
      <c r="V93" s="53"/>
      <c r="W93" s="52"/>
      <c r="X93" s="52"/>
      <c r="Y93" s="52"/>
      <c r="Z93" s="52"/>
      <c r="AA93" s="52"/>
      <c r="AB93" s="52"/>
      <c r="AC93" s="52"/>
      <c r="AD93" s="53"/>
    </row>
    <row r="94" spans="1:30" x14ac:dyDescent="0.25">
      <c r="A94" s="23">
        <f>Situacao_geral!B95</f>
        <v>43644</v>
      </c>
      <c r="B94" s="26">
        <f>Situacao_geral!C95</f>
        <v>0</v>
      </c>
      <c r="C94" s="25" t="str">
        <f>Situacao_geral!D95</f>
        <v>Não</v>
      </c>
      <c r="D94" s="29" t="str">
        <f>IF(Situacao_geral!E95=0,"",Situacao_geral!E95)</f>
        <v/>
      </c>
      <c r="E94" s="21" t="str">
        <f>IF(Situacao_geral!F95=0,"",Situacao_geral!F95)</f>
        <v/>
      </c>
      <c r="F94" s="30">
        <f t="shared" si="25"/>
        <v>0</v>
      </c>
      <c r="G94" s="30">
        <f t="shared" si="26"/>
        <v>1</v>
      </c>
      <c r="H94" s="31">
        <v>2</v>
      </c>
      <c r="I94" s="31">
        <f t="shared" si="28"/>
        <v>2</v>
      </c>
      <c r="J94" s="31">
        <f t="shared" si="29"/>
        <v>2</v>
      </c>
      <c r="K94" s="79">
        <f t="shared" si="27"/>
        <v>11</v>
      </c>
      <c r="L94" s="52" t="str">
        <f t="shared" si="24"/>
        <v/>
      </c>
      <c r="M94" s="52"/>
      <c r="N94" s="52"/>
      <c r="O94" s="52"/>
      <c r="P94" s="52"/>
      <c r="Q94" s="52"/>
      <c r="R94" s="52"/>
      <c r="S94" s="52"/>
      <c r="T94" s="52"/>
      <c r="U94" s="52"/>
      <c r="V94" s="53"/>
      <c r="W94" s="52"/>
      <c r="X94" s="52"/>
      <c r="Y94" s="52"/>
      <c r="Z94" s="52"/>
      <c r="AA94" s="52"/>
      <c r="AB94" s="52"/>
      <c r="AC94" s="52"/>
      <c r="AD94" s="53"/>
    </row>
    <row r="95" spans="1:30" x14ac:dyDescent="0.25">
      <c r="A95" s="23">
        <f>Situacao_geral!B96</f>
        <v>43645</v>
      </c>
      <c r="B95" s="26">
        <f>Situacao_geral!C96</f>
        <v>0</v>
      </c>
      <c r="C95" s="25" t="str">
        <f>Situacao_geral!D96</f>
        <v>Não</v>
      </c>
      <c r="D95" s="29" t="str">
        <f>IF(Situacao_geral!E96=0,"",Situacao_geral!E96)</f>
        <v/>
      </c>
      <c r="E95" s="21" t="str">
        <f>IF(Situacao_geral!F96=0,"",Situacao_geral!F96)</f>
        <v/>
      </c>
      <c r="F95" s="30">
        <f t="shared" si="25"/>
        <v>0</v>
      </c>
      <c r="G95" s="30">
        <f t="shared" si="26"/>
        <v>0</v>
      </c>
      <c r="H95" s="31">
        <v>3</v>
      </c>
      <c r="I95" s="31">
        <f t="shared" si="28"/>
        <v>3</v>
      </c>
      <c r="J95" s="31">
        <f t="shared" si="29"/>
        <v>3</v>
      </c>
      <c r="K95" s="79">
        <f t="shared" si="27"/>
        <v>0</v>
      </c>
      <c r="L95" s="52" t="str">
        <f t="shared" si="24"/>
        <v/>
      </c>
      <c r="M95" s="52"/>
      <c r="N95" s="52"/>
      <c r="O95" s="52"/>
      <c r="P95" s="52"/>
      <c r="Q95" s="52"/>
      <c r="R95" s="52"/>
      <c r="S95" s="52"/>
      <c r="T95" s="52"/>
      <c r="U95" s="52"/>
      <c r="V95" s="53"/>
      <c r="W95" s="52"/>
      <c r="X95" s="52"/>
      <c r="Y95" s="52"/>
      <c r="Z95" s="52"/>
      <c r="AA95" s="52"/>
      <c r="AB95" s="52"/>
      <c r="AC95" s="52"/>
      <c r="AD95" s="53"/>
    </row>
    <row r="96" spans="1:30" x14ac:dyDescent="0.25">
      <c r="A96" s="23">
        <f>Situacao_geral!B97</f>
        <v>43646</v>
      </c>
      <c r="B96" s="26">
        <f>Situacao_geral!C97</f>
        <v>0</v>
      </c>
      <c r="C96" s="25" t="str">
        <f>Situacao_geral!D97</f>
        <v>Não</v>
      </c>
      <c r="D96" s="29" t="str">
        <f>IF(Situacao_geral!E97=0,"",Situacao_geral!E97)</f>
        <v/>
      </c>
      <c r="E96" s="21" t="str">
        <f>IF(Situacao_geral!F97=0,"",Situacao_geral!F97)</f>
        <v/>
      </c>
      <c r="F96" s="30">
        <f t="shared" si="25"/>
        <v>0</v>
      </c>
      <c r="G96" s="30">
        <f t="shared" si="26"/>
        <v>0</v>
      </c>
      <c r="H96" s="31">
        <v>4</v>
      </c>
      <c r="I96" s="31">
        <f t="shared" si="28"/>
        <v>4</v>
      </c>
      <c r="J96" s="31">
        <f t="shared" si="29"/>
        <v>4</v>
      </c>
      <c r="K96" s="79">
        <f t="shared" si="27"/>
        <v>0</v>
      </c>
      <c r="L96" s="52" t="str">
        <f t="shared" si="24"/>
        <v/>
      </c>
      <c r="M96" s="52"/>
      <c r="N96" s="52"/>
      <c r="O96" s="52"/>
      <c r="P96" s="52"/>
      <c r="Q96" s="52"/>
      <c r="R96" s="52"/>
      <c r="S96" s="52"/>
      <c r="T96" s="52"/>
      <c r="U96" s="52"/>
      <c r="V96" s="53"/>
      <c r="W96" s="52"/>
      <c r="X96" s="52"/>
      <c r="Y96" s="52"/>
      <c r="Z96" s="52"/>
      <c r="AA96" s="52"/>
      <c r="AB96" s="52"/>
      <c r="AC96" s="52"/>
      <c r="AD96" s="53"/>
    </row>
    <row r="97" spans="1:30" x14ac:dyDescent="0.25">
      <c r="A97" s="23">
        <f>Situacao_geral!B98</f>
        <v>43647</v>
      </c>
      <c r="B97" s="26">
        <f>Situacao_geral!C98</f>
        <v>7.2</v>
      </c>
      <c r="C97" s="25" t="str">
        <f>Situacao_geral!D98</f>
        <v>Sim</v>
      </c>
      <c r="D97" s="29" t="str">
        <f>IF(Situacao_geral!E98=0,"",Situacao_geral!E98)</f>
        <v/>
      </c>
      <c r="E97" s="21" t="str">
        <f>IF(Situacao_geral!F98=0,"",Situacao_geral!F98)</f>
        <v/>
      </c>
      <c r="F97" s="30">
        <f t="shared" si="25"/>
        <v>1</v>
      </c>
      <c r="G97" s="30">
        <f t="shared" si="26"/>
        <v>1</v>
      </c>
      <c r="H97" s="31">
        <v>0</v>
      </c>
      <c r="I97" s="31">
        <f t="shared" si="28"/>
        <v>0</v>
      </c>
      <c r="J97" s="31">
        <f t="shared" si="29"/>
        <v>0</v>
      </c>
      <c r="K97" s="79">
        <f t="shared" si="27"/>
        <v>7.2</v>
      </c>
      <c r="L97" s="52" t="str">
        <f t="shared" si="24"/>
        <v/>
      </c>
      <c r="M97" s="52"/>
      <c r="N97" s="52"/>
      <c r="O97" s="52"/>
      <c r="P97" s="52"/>
      <c r="Q97" s="52"/>
      <c r="R97" s="52"/>
      <c r="S97" s="52"/>
      <c r="T97" s="52"/>
      <c r="U97" s="52"/>
      <c r="V97" s="53"/>
      <c r="W97" s="52"/>
      <c r="X97" s="52"/>
      <c r="Y97" s="52"/>
      <c r="Z97" s="52"/>
      <c r="AA97" s="52"/>
      <c r="AB97" s="52"/>
      <c r="AC97" s="52"/>
      <c r="AD97" s="53"/>
    </row>
    <row r="98" spans="1:30" x14ac:dyDescent="0.25">
      <c r="A98" s="23">
        <f>Situacao_geral!B99</f>
        <v>43648</v>
      </c>
      <c r="B98" s="26">
        <f>Situacao_geral!C99</f>
        <v>10.1</v>
      </c>
      <c r="C98" s="25" t="str">
        <f>Situacao_geral!D99</f>
        <v>Sim</v>
      </c>
      <c r="D98" s="29" t="str">
        <f>IF(Situacao_geral!E99=0,"",Situacao_geral!E99)</f>
        <v/>
      </c>
      <c r="E98" s="21" t="str">
        <f>IF(Situacao_geral!F99=0,"",Situacao_geral!F99)</f>
        <v/>
      </c>
      <c r="F98" s="30">
        <f t="shared" si="25"/>
        <v>1</v>
      </c>
      <c r="G98" s="30">
        <f t="shared" si="26"/>
        <v>2</v>
      </c>
      <c r="H98" s="31">
        <v>0</v>
      </c>
      <c r="I98" s="31">
        <f t="shared" si="28"/>
        <v>0</v>
      </c>
      <c r="J98" s="31">
        <f t="shared" si="29"/>
        <v>0</v>
      </c>
      <c r="K98" s="79">
        <f t="shared" si="27"/>
        <v>17.3</v>
      </c>
      <c r="L98" s="52" t="str">
        <f t="shared" si="24"/>
        <v/>
      </c>
      <c r="M98" s="52"/>
      <c r="N98" s="52"/>
      <c r="O98" s="52"/>
      <c r="P98" s="52"/>
      <c r="Q98" s="52"/>
      <c r="R98" s="52"/>
      <c r="S98" s="52"/>
      <c r="T98" s="52"/>
      <c r="U98" s="52"/>
      <c r="V98" s="53"/>
      <c r="W98" s="52"/>
      <c r="X98" s="52"/>
      <c r="Y98" s="52"/>
      <c r="Z98" s="52"/>
      <c r="AA98" s="52"/>
      <c r="AB98" s="52"/>
      <c r="AC98" s="52"/>
      <c r="AD98" s="53"/>
    </row>
    <row r="99" spans="1:30" x14ac:dyDescent="0.25">
      <c r="A99" s="23">
        <f>Situacao_geral!B100</f>
        <v>43649</v>
      </c>
      <c r="B99" s="26">
        <f>Situacao_geral!C100</f>
        <v>0.9</v>
      </c>
      <c r="C99" s="25" t="str">
        <f>Situacao_geral!D100</f>
        <v>Sim</v>
      </c>
      <c r="D99" s="29" t="str">
        <f>IF(Situacao_geral!E100=0,"",Situacao_geral!E100)</f>
        <v>Alto</v>
      </c>
      <c r="E99" s="6" t="str">
        <f>IF(Situacao_geral!F100=0,"",Situacao_geral!F100)</f>
        <v>Médio</v>
      </c>
      <c r="F99" s="30">
        <f t="shared" si="25"/>
        <v>1</v>
      </c>
      <c r="G99" s="30">
        <f t="shared" si="26"/>
        <v>3</v>
      </c>
      <c r="H99" s="31">
        <v>0</v>
      </c>
      <c r="I99" s="31">
        <f t="shared" si="28"/>
        <v>0</v>
      </c>
      <c r="J99" s="31">
        <f t="shared" si="29"/>
        <v>0</v>
      </c>
      <c r="K99" s="79">
        <f t="shared" si="27"/>
        <v>18.2</v>
      </c>
      <c r="L99" s="52">
        <f t="shared" ref="L99:L130" si="30">IF(E99="","",K99)</f>
        <v>18.2</v>
      </c>
      <c r="M99" s="52"/>
      <c r="N99" s="52"/>
      <c r="O99" s="52"/>
      <c r="P99" s="52"/>
      <c r="Q99" s="52"/>
      <c r="R99" s="52"/>
      <c r="S99" s="52"/>
      <c r="T99" s="52"/>
      <c r="U99" s="52"/>
      <c r="V99" s="53"/>
      <c r="W99" s="52"/>
      <c r="X99" s="52"/>
      <c r="Y99" s="52"/>
      <c r="Z99" s="52"/>
      <c r="AA99" s="52"/>
      <c r="AB99" s="52"/>
      <c r="AC99" s="52"/>
      <c r="AD99" s="53"/>
    </row>
    <row r="100" spans="1:30" x14ac:dyDescent="0.25">
      <c r="A100" s="23">
        <f>Situacao_geral!B101</f>
        <v>43650</v>
      </c>
      <c r="B100" s="26">
        <f>Situacao_geral!C101</f>
        <v>0</v>
      </c>
      <c r="C100" s="25" t="str">
        <f>Situacao_geral!D101</f>
        <v>Não</v>
      </c>
      <c r="D100" s="29" t="str">
        <f>IF(Situacao_geral!E101=0,"",Situacao_geral!E101)</f>
        <v/>
      </c>
      <c r="E100" s="21" t="str">
        <f>IF(Situacao_geral!F101=0,"",Situacao_geral!F101)</f>
        <v/>
      </c>
      <c r="F100" s="30">
        <f t="shared" si="25"/>
        <v>0</v>
      </c>
      <c r="G100" s="30">
        <f t="shared" si="26"/>
        <v>2</v>
      </c>
      <c r="H100" s="31">
        <v>1</v>
      </c>
      <c r="I100" s="31">
        <f t="shared" si="28"/>
        <v>1</v>
      </c>
      <c r="J100" s="31">
        <f t="shared" si="29"/>
        <v>1</v>
      </c>
      <c r="K100" s="79">
        <f t="shared" si="27"/>
        <v>11</v>
      </c>
      <c r="L100" s="52" t="str">
        <f t="shared" si="30"/>
        <v/>
      </c>
      <c r="M100" s="52"/>
      <c r="N100" s="52"/>
      <c r="O100" s="52"/>
      <c r="P100" s="52"/>
      <c r="Q100" s="52"/>
      <c r="R100" s="52"/>
      <c r="S100" s="52"/>
      <c r="T100" s="52"/>
      <c r="U100" s="52"/>
      <c r="V100" s="53"/>
      <c r="W100" s="52"/>
      <c r="X100" s="52"/>
      <c r="Y100" s="52"/>
      <c r="Z100" s="52"/>
      <c r="AA100" s="52"/>
      <c r="AB100" s="52"/>
      <c r="AC100" s="52"/>
      <c r="AD100" s="53"/>
    </row>
    <row r="101" spans="1:30" x14ac:dyDescent="0.25">
      <c r="A101" s="23">
        <f>Situacao_geral!B102</f>
        <v>43651</v>
      </c>
      <c r="B101" s="26">
        <f>Situacao_geral!C102</f>
        <v>0</v>
      </c>
      <c r="C101" s="25" t="str">
        <f>Situacao_geral!D102</f>
        <v>Não</v>
      </c>
      <c r="D101" s="29" t="str">
        <f>IF(Situacao_geral!E102=0,"",Situacao_geral!E102)</f>
        <v/>
      </c>
      <c r="E101" s="21" t="str">
        <f>IF(Situacao_geral!F102=0,"",Situacao_geral!F102)</f>
        <v/>
      </c>
      <c r="F101" s="30">
        <f t="shared" si="25"/>
        <v>0</v>
      </c>
      <c r="G101" s="30">
        <f t="shared" si="26"/>
        <v>1</v>
      </c>
      <c r="H101" s="31">
        <v>2</v>
      </c>
      <c r="I101" s="31">
        <f t="shared" si="28"/>
        <v>2</v>
      </c>
      <c r="J101" s="31">
        <f t="shared" si="29"/>
        <v>2</v>
      </c>
      <c r="K101" s="79">
        <f t="shared" si="27"/>
        <v>0.9</v>
      </c>
      <c r="L101" s="52" t="str">
        <f t="shared" si="30"/>
        <v/>
      </c>
      <c r="M101" s="52"/>
      <c r="N101" s="52"/>
      <c r="O101" s="52"/>
      <c r="P101" s="52"/>
      <c r="Q101" s="52"/>
      <c r="R101" s="52"/>
      <c r="S101" s="52"/>
      <c r="T101" s="52"/>
      <c r="U101" s="52"/>
      <c r="V101" s="53"/>
      <c r="W101" s="52"/>
      <c r="X101" s="52"/>
      <c r="Y101" s="52"/>
      <c r="Z101" s="52"/>
      <c r="AA101" s="52"/>
      <c r="AB101" s="52"/>
      <c r="AC101" s="52"/>
      <c r="AD101" s="53"/>
    </row>
    <row r="102" spans="1:30" x14ac:dyDescent="0.25">
      <c r="A102" s="23">
        <f>Situacao_geral!B103</f>
        <v>43652</v>
      </c>
      <c r="B102" s="26">
        <f>Situacao_geral!C103</f>
        <v>0</v>
      </c>
      <c r="C102" s="25" t="str">
        <f>Situacao_geral!D103</f>
        <v>Não</v>
      </c>
      <c r="D102" s="29" t="str">
        <f>IF(Situacao_geral!E103=0,"",Situacao_geral!E103)</f>
        <v/>
      </c>
      <c r="E102" s="21" t="str">
        <f>IF(Situacao_geral!F103=0,"",Situacao_geral!F103)</f>
        <v/>
      </c>
      <c r="F102" s="30">
        <f t="shared" si="25"/>
        <v>0</v>
      </c>
      <c r="G102" s="30">
        <f t="shared" si="26"/>
        <v>0</v>
      </c>
      <c r="H102" s="31">
        <v>3</v>
      </c>
      <c r="I102" s="31">
        <f t="shared" si="28"/>
        <v>3</v>
      </c>
      <c r="J102" s="31">
        <f t="shared" si="29"/>
        <v>3</v>
      </c>
      <c r="K102" s="79">
        <f t="shared" si="27"/>
        <v>0</v>
      </c>
      <c r="L102" s="52" t="str">
        <f t="shared" si="30"/>
        <v/>
      </c>
      <c r="M102" s="52"/>
      <c r="N102" s="52"/>
      <c r="O102" s="52"/>
      <c r="P102" s="52"/>
      <c r="Q102" s="52"/>
      <c r="R102" s="52"/>
      <c r="S102" s="52"/>
      <c r="T102" s="52"/>
      <c r="U102" s="52"/>
      <c r="V102" s="53"/>
      <c r="W102" s="52"/>
      <c r="X102" s="52"/>
      <c r="Y102" s="52"/>
      <c r="Z102" s="52"/>
      <c r="AA102" s="52"/>
      <c r="AB102" s="52"/>
      <c r="AC102" s="52"/>
      <c r="AD102" s="53"/>
    </row>
    <row r="103" spans="1:30" x14ac:dyDescent="0.25">
      <c r="A103" s="23">
        <f>Situacao_geral!B104</f>
        <v>43653</v>
      </c>
      <c r="B103" s="26">
        <f>Situacao_geral!C104</f>
        <v>0</v>
      </c>
      <c r="C103" s="25" t="str">
        <f>Situacao_geral!D104</f>
        <v>Não</v>
      </c>
      <c r="D103" s="29" t="str">
        <f>IF(Situacao_geral!E104=0,"",Situacao_geral!E104)</f>
        <v/>
      </c>
      <c r="E103" s="21" t="str">
        <f>IF(Situacao_geral!F104=0,"",Situacao_geral!F104)</f>
        <v/>
      </c>
      <c r="F103" s="30">
        <f t="shared" si="25"/>
        <v>0</v>
      </c>
      <c r="G103" s="30">
        <f t="shared" si="26"/>
        <v>0</v>
      </c>
      <c r="H103" s="31">
        <v>4</v>
      </c>
      <c r="I103" s="31">
        <f t="shared" si="28"/>
        <v>4</v>
      </c>
      <c r="J103" s="31">
        <f t="shared" si="29"/>
        <v>4</v>
      </c>
      <c r="K103" s="79">
        <f t="shared" si="27"/>
        <v>0</v>
      </c>
      <c r="L103" s="52" t="str">
        <f t="shared" si="30"/>
        <v/>
      </c>
      <c r="M103" s="52"/>
      <c r="N103" s="52"/>
      <c r="O103" s="52"/>
      <c r="P103" s="52"/>
      <c r="Q103" s="52"/>
      <c r="R103" s="52"/>
      <c r="S103" s="52"/>
      <c r="T103" s="52"/>
      <c r="U103" s="52"/>
      <c r="V103" s="53"/>
      <c r="W103" s="52"/>
      <c r="X103" s="52"/>
      <c r="Y103" s="52"/>
      <c r="Z103" s="52"/>
      <c r="AA103" s="52"/>
      <c r="AB103" s="52"/>
      <c r="AC103" s="52"/>
      <c r="AD103" s="53"/>
    </row>
    <row r="104" spans="1:30" x14ac:dyDescent="0.25">
      <c r="A104" s="23">
        <f>Situacao_geral!B105</f>
        <v>43654</v>
      </c>
      <c r="B104" s="26">
        <f>Situacao_geral!C105</f>
        <v>0</v>
      </c>
      <c r="C104" s="25" t="str">
        <f>Situacao_geral!D105</f>
        <v>Não</v>
      </c>
      <c r="D104" s="29" t="str">
        <f>IF(Situacao_geral!E105=0,"",Situacao_geral!E105)</f>
        <v/>
      </c>
      <c r="E104" s="21" t="str">
        <f>IF(Situacao_geral!F105=0,"",Situacao_geral!F105)</f>
        <v/>
      </c>
      <c r="F104" s="30">
        <f t="shared" si="25"/>
        <v>0</v>
      </c>
      <c r="G104" s="30">
        <f t="shared" si="26"/>
        <v>0</v>
      </c>
      <c r="H104" s="31">
        <v>5</v>
      </c>
      <c r="I104" s="31">
        <f t="shared" si="28"/>
        <v>5</v>
      </c>
      <c r="J104" s="31">
        <f t="shared" si="29"/>
        <v>5</v>
      </c>
      <c r="K104" s="79">
        <f t="shared" si="27"/>
        <v>0</v>
      </c>
      <c r="L104" s="52" t="str">
        <f t="shared" si="30"/>
        <v/>
      </c>
      <c r="M104" s="52"/>
      <c r="N104" s="52"/>
      <c r="O104" s="52"/>
      <c r="P104" s="52"/>
      <c r="Q104" s="52"/>
      <c r="R104" s="52"/>
      <c r="S104" s="52"/>
      <c r="T104" s="52"/>
      <c r="U104" s="52"/>
      <c r="V104" s="53"/>
      <c r="W104" s="52"/>
      <c r="X104" s="52"/>
      <c r="Y104" s="52"/>
      <c r="Z104" s="52"/>
      <c r="AA104" s="52"/>
      <c r="AB104" s="52"/>
      <c r="AC104" s="52"/>
      <c r="AD104" s="53"/>
    </row>
    <row r="105" spans="1:30" x14ac:dyDescent="0.25">
      <c r="A105" s="23">
        <f>Situacao_geral!B106</f>
        <v>43655</v>
      </c>
      <c r="B105" s="26">
        <f>Situacao_geral!C106</f>
        <v>0</v>
      </c>
      <c r="C105" s="25" t="str">
        <f>Situacao_geral!D106</f>
        <v>Não</v>
      </c>
      <c r="D105" s="29" t="str">
        <f>IF(Situacao_geral!E106=0,"",Situacao_geral!E106)</f>
        <v/>
      </c>
      <c r="E105" s="21" t="str">
        <f>IF(Situacao_geral!F106=0,"",Situacao_geral!F106)</f>
        <v/>
      </c>
      <c r="F105" s="30">
        <f t="shared" si="25"/>
        <v>0</v>
      </c>
      <c r="G105" s="30">
        <f t="shared" si="26"/>
        <v>0</v>
      </c>
      <c r="H105" s="31">
        <v>6</v>
      </c>
      <c r="I105" s="31">
        <f t="shared" si="28"/>
        <v>5</v>
      </c>
      <c r="J105" s="31">
        <f t="shared" si="29"/>
        <v>5</v>
      </c>
      <c r="K105" s="79">
        <f t="shared" si="27"/>
        <v>0</v>
      </c>
      <c r="L105" s="52" t="str">
        <f t="shared" si="30"/>
        <v/>
      </c>
      <c r="M105" s="52"/>
      <c r="N105" s="52"/>
      <c r="O105" s="52"/>
      <c r="P105" s="52"/>
      <c r="Q105" s="52"/>
      <c r="R105" s="52"/>
      <c r="S105" s="52"/>
      <c r="T105" s="52"/>
      <c r="U105" s="52"/>
      <c r="V105" s="53"/>
      <c r="W105" s="52"/>
      <c r="X105" s="52"/>
      <c r="Y105" s="52"/>
      <c r="Z105" s="52"/>
      <c r="AA105" s="52"/>
      <c r="AB105" s="52"/>
      <c r="AC105" s="52"/>
      <c r="AD105" s="53"/>
    </row>
    <row r="106" spans="1:30" x14ac:dyDescent="0.25">
      <c r="A106" s="23">
        <f>Situacao_geral!B107</f>
        <v>43656</v>
      </c>
      <c r="B106" s="26">
        <f>Situacao_geral!C107</f>
        <v>0</v>
      </c>
      <c r="C106" s="25" t="str">
        <f>Situacao_geral!D107</f>
        <v>Não</v>
      </c>
      <c r="D106" s="29" t="str">
        <f>IF(Situacao_geral!E107=0,"",Situacao_geral!E107)</f>
        <v/>
      </c>
      <c r="E106" s="21" t="str">
        <f>IF(Situacao_geral!F107=0,"",Situacao_geral!F107)</f>
        <v/>
      </c>
      <c r="F106" s="30">
        <f t="shared" si="25"/>
        <v>0</v>
      </c>
      <c r="G106" s="30">
        <f t="shared" si="26"/>
        <v>0</v>
      </c>
      <c r="H106" s="31">
        <v>7</v>
      </c>
      <c r="I106" s="31">
        <f t="shared" si="28"/>
        <v>5</v>
      </c>
      <c r="J106" s="31">
        <f t="shared" si="29"/>
        <v>5</v>
      </c>
      <c r="K106" s="79">
        <f t="shared" si="27"/>
        <v>0</v>
      </c>
      <c r="L106" s="52" t="str">
        <f t="shared" si="30"/>
        <v/>
      </c>
      <c r="M106" s="52"/>
      <c r="N106" s="52"/>
      <c r="O106" s="52"/>
      <c r="P106" s="52"/>
      <c r="Q106" s="52"/>
      <c r="R106" s="52"/>
      <c r="S106" s="52"/>
      <c r="T106" s="52"/>
      <c r="U106" s="52"/>
      <c r="V106" s="53"/>
      <c r="W106" s="52"/>
      <c r="X106" s="52"/>
      <c r="Y106" s="52"/>
      <c r="Z106" s="52"/>
      <c r="AA106" s="52"/>
      <c r="AB106" s="52"/>
      <c r="AC106" s="52"/>
      <c r="AD106" s="53"/>
    </row>
    <row r="107" spans="1:30" x14ac:dyDescent="0.25">
      <c r="A107" s="23">
        <f>Situacao_geral!B108</f>
        <v>43657</v>
      </c>
      <c r="B107" s="26">
        <f>Situacao_geral!C108</f>
        <v>0</v>
      </c>
      <c r="C107" s="25" t="str">
        <f>Situacao_geral!D108</f>
        <v>Não</v>
      </c>
      <c r="D107" s="29" t="str">
        <f>IF(Situacao_geral!E108=0,"",Situacao_geral!E108)</f>
        <v/>
      </c>
      <c r="E107" s="21" t="str">
        <f>IF(Situacao_geral!F108=0,"",Situacao_geral!F108)</f>
        <v/>
      </c>
      <c r="F107" s="30">
        <f t="shared" si="25"/>
        <v>0</v>
      </c>
      <c r="G107" s="30">
        <f t="shared" si="26"/>
        <v>0</v>
      </c>
      <c r="H107" s="31">
        <v>8</v>
      </c>
      <c r="I107" s="31">
        <f t="shared" si="28"/>
        <v>5</v>
      </c>
      <c r="J107" s="31">
        <f t="shared" si="29"/>
        <v>5</v>
      </c>
      <c r="K107" s="79">
        <f t="shared" si="27"/>
        <v>0</v>
      </c>
      <c r="L107" s="52" t="str">
        <f t="shared" si="30"/>
        <v/>
      </c>
      <c r="M107" s="52"/>
      <c r="N107" s="52"/>
      <c r="O107" s="52"/>
      <c r="P107" s="52"/>
      <c r="Q107" s="52"/>
      <c r="R107" s="52"/>
      <c r="S107" s="52"/>
      <c r="T107" s="52"/>
      <c r="U107" s="52"/>
      <c r="V107" s="53"/>
      <c r="W107" s="52"/>
      <c r="X107" s="52"/>
      <c r="Y107" s="52"/>
      <c r="Z107" s="52"/>
      <c r="AA107" s="52"/>
      <c r="AB107" s="52"/>
      <c r="AC107" s="52"/>
      <c r="AD107" s="53"/>
    </row>
    <row r="108" spans="1:30" x14ac:dyDescent="0.25">
      <c r="A108" s="23">
        <f>Situacao_geral!B109</f>
        <v>43658</v>
      </c>
      <c r="B108" s="26">
        <f>Situacao_geral!C109</f>
        <v>0</v>
      </c>
      <c r="C108" s="25" t="str">
        <f>Situacao_geral!D109</f>
        <v>Não</v>
      </c>
      <c r="D108" s="29" t="str">
        <f>IF(Situacao_geral!E109=0,"",Situacao_geral!E109)</f>
        <v/>
      </c>
      <c r="E108" s="21" t="str">
        <f>IF(Situacao_geral!F109=0,"",Situacao_geral!F109)</f>
        <v/>
      </c>
      <c r="F108" s="30">
        <f t="shared" si="25"/>
        <v>0</v>
      </c>
      <c r="G108" s="30">
        <f t="shared" si="26"/>
        <v>0</v>
      </c>
      <c r="H108" s="31">
        <v>9</v>
      </c>
      <c r="I108" s="31">
        <f t="shared" si="28"/>
        <v>5</v>
      </c>
      <c r="J108" s="31">
        <f t="shared" si="29"/>
        <v>5</v>
      </c>
      <c r="K108" s="79">
        <f t="shared" si="27"/>
        <v>0</v>
      </c>
      <c r="L108" s="52" t="str">
        <f t="shared" si="30"/>
        <v/>
      </c>
      <c r="M108" s="52"/>
      <c r="N108" s="52"/>
      <c r="O108" s="52"/>
      <c r="P108" s="52"/>
      <c r="Q108" s="52"/>
      <c r="R108" s="52"/>
      <c r="S108" s="52"/>
      <c r="T108" s="52"/>
      <c r="U108" s="52"/>
      <c r="V108" s="53"/>
      <c r="W108" s="52"/>
      <c r="X108" s="52"/>
      <c r="Y108" s="52"/>
      <c r="Z108" s="52"/>
      <c r="AA108" s="52"/>
      <c r="AB108" s="52"/>
      <c r="AC108" s="52"/>
      <c r="AD108" s="53"/>
    </row>
    <row r="109" spans="1:30" x14ac:dyDescent="0.25">
      <c r="A109" s="23">
        <f>Situacao_geral!B110</f>
        <v>43659</v>
      </c>
      <c r="B109" s="26">
        <f>Situacao_geral!C110</f>
        <v>0</v>
      </c>
      <c r="C109" s="25" t="str">
        <f>Situacao_geral!D110</f>
        <v>Não</v>
      </c>
      <c r="D109" s="29" t="str">
        <f>IF(Situacao_geral!E110=0,"",Situacao_geral!E110)</f>
        <v/>
      </c>
      <c r="E109" s="21" t="str">
        <f>IF(Situacao_geral!F110=0,"",Situacao_geral!F110)</f>
        <v/>
      </c>
      <c r="F109" s="30">
        <f t="shared" si="25"/>
        <v>0</v>
      </c>
      <c r="G109" s="30">
        <f t="shared" si="26"/>
        <v>0</v>
      </c>
      <c r="H109" s="31">
        <v>10</v>
      </c>
      <c r="I109" s="31">
        <f t="shared" si="28"/>
        <v>5</v>
      </c>
      <c r="J109" s="31">
        <f t="shared" si="29"/>
        <v>10</v>
      </c>
      <c r="K109" s="79">
        <f t="shared" si="27"/>
        <v>0</v>
      </c>
      <c r="L109" s="52" t="str">
        <f t="shared" si="30"/>
        <v/>
      </c>
      <c r="M109" s="52"/>
      <c r="N109" s="52"/>
      <c r="O109" s="52"/>
      <c r="P109" s="52"/>
      <c r="Q109" s="52"/>
      <c r="R109" s="52"/>
      <c r="S109" s="52"/>
      <c r="T109" s="52"/>
      <c r="U109" s="52"/>
      <c r="V109" s="53"/>
      <c r="W109" s="52"/>
      <c r="X109" s="52"/>
      <c r="Y109" s="52"/>
      <c r="Z109" s="52"/>
      <c r="AA109" s="52"/>
      <c r="AB109" s="52"/>
      <c r="AC109" s="52"/>
      <c r="AD109" s="53"/>
    </row>
    <row r="110" spans="1:30" x14ac:dyDescent="0.25">
      <c r="A110" s="23">
        <f>Situacao_geral!B111</f>
        <v>43660</v>
      </c>
      <c r="B110" s="26">
        <f>Situacao_geral!C111</f>
        <v>10.3</v>
      </c>
      <c r="C110" s="25" t="str">
        <f>Situacao_geral!D111</f>
        <v>Sim</v>
      </c>
      <c r="D110" s="29" t="str">
        <f>IF(Situacao_geral!E111=0,"",Situacao_geral!E111)</f>
        <v/>
      </c>
      <c r="E110" s="21" t="str">
        <f>IF(Situacao_geral!F111=0,"",Situacao_geral!F111)</f>
        <v/>
      </c>
      <c r="F110" s="30">
        <f t="shared" si="25"/>
        <v>1</v>
      </c>
      <c r="G110" s="30">
        <f t="shared" si="26"/>
        <v>1</v>
      </c>
      <c r="H110" s="31">
        <v>0</v>
      </c>
      <c r="I110" s="31">
        <f t="shared" si="28"/>
        <v>0</v>
      </c>
      <c r="J110" s="31">
        <f t="shared" si="29"/>
        <v>0</v>
      </c>
      <c r="K110" s="79">
        <f t="shared" si="27"/>
        <v>10.3</v>
      </c>
      <c r="L110" s="52" t="str">
        <f t="shared" si="30"/>
        <v/>
      </c>
      <c r="M110" s="52"/>
      <c r="N110" s="52"/>
      <c r="O110" s="52"/>
      <c r="P110" s="52"/>
      <c r="Q110" s="52"/>
      <c r="R110" s="52"/>
      <c r="S110" s="52"/>
      <c r="T110" s="52"/>
      <c r="U110" s="52"/>
      <c r="V110" s="53"/>
      <c r="W110" s="52"/>
      <c r="X110" s="52"/>
      <c r="Y110" s="52"/>
      <c r="Z110" s="52"/>
      <c r="AA110" s="52"/>
      <c r="AB110" s="52"/>
      <c r="AC110" s="52"/>
      <c r="AD110" s="53"/>
    </row>
    <row r="111" spans="1:30" x14ac:dyDescent="0.25">
      <c r="A111" s="23">
        <f>Situacao_geral!B112</f>
        <v>43661</v>
      </c>
      <c r="B111" s="26">
        <f>Situacao_geral!C112</f>
        <v>6</v>
      </c>
      <c r="C111" s="25" t="str">
        <f>Situacao_geral!D112</f>
        <v>Sim</v>
      </c>
      <c r="D111" s="29" t="str">
        <f>IF(Situacao_geral!E112=0,"",Situacao_geral!E112)</f>
        <v>Médio</v>
      </c>
      <c r="E111" s="13" t="str">
        <f>IF(Situacao_geral!F112=0,"",Situacao_geral!F112)</f>
        <v>Alto</v>
      </c>
      <c r="F111" s="30">
        <f t="shared" si="25"/>
        <v>1</v>
      </c>
      <c r="G111" s="30">
        <f t="shared" si="26"/>
        <v>2</v>
      </c>
      <c r="H111" s="31">
        <v>0</v>
      </c>
      <c r="I111" s="31">
        <f t="shared" si="28"/>
        <v>0</v>
      </c>
      <c r="J111" s="31">
        <f t="shared" si="29"/>
        <v>0</v>
      </c>
      <c r="K111" s="79">
        <f t="shared" si="27"/>
        <v>16.3</v>
      </c>
      <c r="L111" s="52">
        <f t="shared" si="30"/>
        <v>16.3</v>
      </c>
      <c r="M111" s="52"/>
      <c r="N111" s="52"/>
      <c r="O111" s="52"/>
      <c r="P111" s="52"/>
      <c r="Q111" s="52"/>
      <c r="R111" s="52"/>
      <c r="S111" s="52"/>
      <c r="T111" s="52"/>
      <c r="U111" s="52"/>
      <c r="V111" s="53"/>
      <c r="W111" s="52"/>
      <c r="X111" s="52"/>
      <c r="Y111" s="52"/>
      <c r="Z111" s="52"/>
      <c r="AA111" s="52"/>
      <c r="AB111" s="52"/>
      <c r="AC111" s="52"/>
      <c r="AD111" s="53"/>
    </row>
    <row r="112" spans="1:30" x14ac:dyDescent="0.25">
      <c r="A112" s="23">
        <f>Situacao_geral!B113</f>
        <v>43662</v>
      </c>
      <c r="B112" s="26">
        <f>Situacao_geral!C113</f>
        <v>0</v>
      </c>
      <c r="C112" s="25" t="str">
        <f>Situacao_geral!D113</f>
        <v>Não</v>
      </c>
      <c r="D112" s="29" t="str">
        <f>IF(Situacao_geral!E113=0,"",Situacao_geral!E113)</f>
        <v>Médio</v>
      </c>
      <c r="E112" s="6" t="str">
        <f>IF(Situacao_geral!F113=0,"",Situacao_geral!F113)</f>
        <v>Médio</v>
      </c>
      <c r="F112" s="30">
        <f t="shared" si="25"/>
        <v>0</v>
      </c>
      <c r="G112" s="30">
        <f t="shared" si="26"/>
        <v>2</v>
      </c>
      <c r="H112" s="31">
        <v>1</v>
      </c>
      <c r="I112" s="31">
        <f t="shared" si="28"/>
        <v>1</v>
      </c>
      <c r="J112" s="31">
        <f t="shared" si="29"/>
        <v>1</v>
      </c>
      <c r="K112" s="79">
        <f t="shared" si="27"/>
        <v>16.3</v>
      </c>
      <c r="L112" s="52">
        <f t="shared" si="30"/>
        <v>16.3</v>
      </c>
      <c r="M112" s="52"/>
      <c r="N112" s="52"/>
      <c r="O112" s="52"/>
      <c r="P112" s="52"/>
      <c r="Q112" s="52"/>
      <c r="R112" s="52"/>
      <c r="S112" s="52"/>
      <c r="T112" s="52"/>
      <c r="U112" s="52"/>
      <c r="V112" s="53"/>
      <c r="W112" s="52"/>
      <c r="X112" s="52"/>
      <c r="Y112" s="52"/>
      <c r="Z112" s="52"/>
      <c r="AA112" s="52"/>
      <c r="AB112" s="52"/>
      <c r="AC112" s="52"/>
      <c r="AD112" s="53"/>
    </row>
    <row r="113" spans="1:30" x14ac:dyDescent="0.25">
      <c r="A113" s="23">
        <f>Situacao_geral!B114</f>
        <v>43663</v>
      </c>
      <c r="B113" s="26">
        <f>Situacao_geral!C114</f>
        <v>0.5</v>
      </c>
      <c r="C113" s="25" t="str">
        <f>Situacao_geral!D114</f>
        <v>Sim</v>
      </c>
      <c r="D113" s="29" t="str">
        <f>IF(Situacao_geral!E114=0,"",Situacao_geral!E114)</f>
        <v>Baixo</v>
      </c>
      <c r="E113" s="6" t="str">
        <f>IF(Situacao_geral!F114=0,"",Situacao_geral!F114)</f>
        <v>Médio</v>
      </c>
      <c r="F113" s="30">
        <f t="shared" si="25"/>
        <v>1</v>
      </c>
      <c r="G113" s="30">
        <f t="shared" si="26"/>
        <v>2</v>
      </c>
      <c r="H113" s="31">
        <v>0</v>
      </c>
      <c r="I113" s="31">
        <f t="shared" si="28"/>
        <v>0</v>
      </c>
      <c r="J113" s="31">
        <f t="shared" si="29"/>
        <v>0</v>
      </c>
      <c r="K113" s="79">
        <f t="shared" si="27"/>
        <v>6.5</v>
      </c>
      <c r="L113" s="52">
        <f t="shared" si="30"/>
        <v>6.5</v>
      </c>
      <c r="M113" s="52"/>
      <c r="N113" s="52"/>
      <c r="O113" s="52"/>
      <c r="P113" s="52"/>
      <c r="Q113" s="52"/>
      <c r="R113" s="52"/>
      <c r="S113" s="52"/>
      <c r="T113" s="52"/>
      <c r="U113" s="52"/>
      <c r="V113" s="53"/>
      <c r="W113" s="52"/>
      <c r="X113" s="52"/>
      <c r="Y113" s="52"/>
      <c r="Z113" s="52"/>
      <c r="AA113" s="52"/>
      <c r="AB113" s="52"/>
      <c r="AC113" s="52"/>
      <c r="AD113" s="53"/>
    </row>
    <row r="114" spans="1:30" x14ac:dyDescent="0.25">
      <c r="A114" s="23">
        <f>Situacao_geral!B115</f>
        <v>43664</v>
      </c>
      <c r="B114" s="26">
        <f>Situacao_geral!C115</f>
        <v>4.0999999999999996</v>
      </c>
      <c r="C114" s="25" t="str">
        <f>Situacao_geral!D115</f>
        <v>Sim</v>
      </c>
      <c r="D114" s="29" t="str">
        <f>IF(Situacao_geral!E115=0,"",Situacao_geral!E115)</f>
        <v>Baixo</v>
      </c>
      <c r="E114" s="6" t="str">
        <f>IF(Situacao_geral!F115=0,"",Situacao_geral!F115)</f>
        <v>Médio</v>
      </c>
      <c r="F114" s="30">
        <f t="shared" si="25"/>
        <v>1</v>
      </c>
      <c r="G114" s="30">
        <f t="shared" si="26"/>
        <v>2</v>
      </c>
      <c r="H114" s="31">
        <v>0</v>
      </c>
      <c r="I114" s="31">
        <f t="shared" si="28"/>
        <v>0</v>
      </c>
      <c r="J114" s="31">
        <f t="shared" si="29"/>
        <v>0</v>
      </c>
      <c r="K114" s="79">
        <f t="shared" si="27"/>
        <v>4.5999999999999996</v>
      </c>
      <c r="L114" s="52">
        <f t="shared" si="30"/>
        <v>4.5999999999999996</v>
      </c>
      <c r="M114" s="52"/>
      <c r="N114" s="52"/>
      <c r="O114" s="52"/>
      <c r="P114" s="52"/>
      <c r="Q114" s="52"/>
      <c r="R114" s="52"/>
      <c r="S114" s="52"/>
      <c r="T114" s="52"/>
      <c r="U114" s="52"/>
      <c r="V114" s="53"/>
      <c r="W114" s="52"/>
      <c r="X114" s="52"/>
      <c r="Y114" s="52"/>
      <c r="Z114" s="52"/>
      <c r="AA114" s="52"/>
      <c r="AB114" s="52"/>
      <c r="AC114" s="52"/>
      <c r="AD114" s="53"/>
    </row>
    <row r="115" spans="1:30" x14ac:dyDescent="0.25">
      <c r="A115" s="23">
        <f>Situacao_geral!B116</f>
        <v>43665</v>
      </c>
      <c r="B115" s="26">
        <f>Situacao_geral!C116</f>
        <v>0.7</v>
      </c>
      <c r="C115" s="25" t="str">
        <f>Situacao_geral!D116</f>
        <v>Sim</v>
      </c>
      <c r="D115" s="29" t="str">
        <f>IF(Situacao_geral!E116=0,"",Situacao_geral!E116)</f>
        <v>Baixo</v>
      </c>
      <c r="E115" s="6" t="str">
        <f>IF(Situacao_geral!F116=0,"",Situacao_geral!F116)</f>
        <v>Médio</v>
      </c>
      <c r="F115" s="30">
        <f t="shared" si="25"/>
        <v>1</v>
      </c>
      <c r="G115" s="30">
        <f t="shared" si="26"/>
        <v>3</v>
      </c>
      <c r="H115" s="31">
        <v>0</v>
      </c>
      <c r="I115" s="31">
        <f t="shared" si="28"/>
        <v>0</v>
      </c>
      <c r="J115" s="31">
        <f t="shared" si="29"/>
        <v>0</v>
      </c>
      <c r="K115" s="79">
        <f t="shared" si="27"/>
        <v>5.3</v>
      </c>
      <c r="L115" s="52">
        <f t="shared" si="30"/>
        <v>5.3</v>
      </c>
      <c r="M115" s="52"/>
      <c r="N115" s="52"/>
      <c r="O115" s="52"/>
      <c r="P115" s="52"/>
      <c r="Q115" s="52"/>
      <c r="R115" s="52"/>
      <c r="S115" s="52"/>
      <c r="T115" s="52"/>
      <c r="U115" s="52"/>
      <c r="V115" s="53"/>
      <c r="W115" s="52"/>
      <c r="X115" s="52"/>
      <c r="Y115" s="52"/>
      <c r="Z115" s="52"/>
      <c r="AA115" s="52"/>
      <c r="AB115" s="52"/>
      <c r="AC115" s="52"/>
      <c r="AD115" s="53"/>
    </row>
    <row r="116" spans="1:30" x14ac:dyDescent="0.25">
      <c r="A116" s="23">
        <f>Situacao_geral!B117</f>
        <v>43666</v>
      </c>
      <c r="B116" s="26">
        <f>Situacao_geral!C117</f>
        <v>0</v>
      </c>
      <c r="C116" s="25" t="str">
        <f>Situacao_geral!D117</f>
        <v>Não</v>
      </c>
      <c r="D116" s="29" t="str">
        <f>IF(Situacao_geral!E117=0,"",Situacao_geral!E117)</f>
        <v>Baixo</v>
      </c>
      <c r="E116" s="6" t="str">
        <f>IF(Situacao_geral!F117=0,"",Situacao_geral!F117)</f>
        <v>Médio</v>
      </c>
      <c r="F116" s="30">
        <f t="shared" si="25"/>
        <v>0</v>
      </c>
      <c r="G116" s="30">
        <f t="shared" si="26"/>
        <v>2</v>
      </c>
      <c r="H116" s="31">
        <v>1</v>
      </c>
      <c r="I116" s="31">
        <f t="shared" si="28"/>
        <v>1</v>
      </c>
      <c r="J116" s="31">
        <f t="shared" si="29"/>
        <v>1</v>
      </c>
      <c r="K116" s="79">
        <f t="shared" si="27"/>
        <v>4.8</v>
      </c>
      <c r="L116" s="52">
        <f t="shared" si="30"/>
        <v>4.8</v>
      </c>
      <c r="M116" s="52"/>
      <c r="N116" s="52"/>
      <c r="O116" s="52"/>
      <c r="P116" s="52"/>
      <c r="Q116" s="52"/>
      <c r="R116" s="52"/>
      <c r="S116" s="52"/>
      <c r="T116" s="52"/>
      <c r="U116" s="52"/>
      <c r="V116" s="53"/>
      <c r="W116" s="52"/>
      <c r="X116" s="52"/>
      <c r="Y116" s="52"/>
      <c r="Z116" s="52"/>
      <c r="AA116" s="52"/>
      <c r="AB116" s="52"/>
      <c r="AC116" s="52"/>
      <c r="AD116" s="53"/>
    </row>
    <row r="117" spans="1:30" x14ac:dyDescent="0.25">
      <c r="A117" s="23">
        <f>Situacao_geral!B118</f>
        <v>43667</v>
      </c>
      <c r="B117" s="26">
        <f>Situacao_geral!C118</f>
        <v>0</v>
      </c>
      <c r="C117" s="25" t="str">
        <f>Situacao_geral!D118</f>
        <v>Não</v>
      </c>
      <c r="D117" s="29" t="str">
        <f>IF(Situacao_geral!E118=0,"",Situacao_geral!E118)</f>
        <v/>
      </c>
      <c r="E117" s="21" t="str">
        <f>IF(Situacao_geral!F118=0,"",Situacao_geral!F118)</f>
        <v/>
      </c>
      <c r="F117" s="30">
        <f t="shared" si="25"/>
        <v>0</v>
      </c>
      <c r="G117" s="30">
        <f t="shared" si="26"/>
        <v>1</v>
      </c>
      <c r="H117" s="31">
        <v>2</v>
      </c>
      <c r="I117" s="31">
        <f t="shared" si="28"/>
        <v>2</v>
      </c>
      <c r="J117" s="31">
        <f t="shared" si="29"/>
        <v>2</v>
      </c>
      <c r="K117" s="79">
        <f t="shared" si="27"/>
        <v>0.7</v>
      </c>
      <c r="L117" s="52" t="str">
        <f t="shared" si="30"/>
        <v/>
      </c>
      <c r="M117" s="52"/>
      <c r="N117" s="52"/>
      <c r="O117" s="52"/>
      <c r="P117" s="52"/>
      <c r="Q117" s="52"/>
      <c r="R117" s="52"/>
      <c r="S117" s="52"/>
      <c r="T117" s="52"/>
      <c r="U117" s="52"/>
      <c r="V117" s="53"/>
      <c r="W117" s="52"/>
      <c r="X117" s="52"/>
      <c r="Y117" s="52"/>
      <c r="Z117" s="52"/>
      <c r="AA117" s="52"/>
      <c r="AB117" s="52"/>
      <c r="AC117" s="52"/>
      <c r="AD117" s="53"/>
    </row>
    <row r="118" spans="1:30" x14ac:dyDescent="0.25">
      <c r="A118" s="23">
        <f>Situacao_geral!B119</f>
        <v>43668</v>
      </c>
      <c r="B118" s="26">
        <f>Situacao_geral!C119</f>
        <v>0</v>
      </c>
      <c r="C118" s="25" t="str">
        <f>Situacao_geral!D119</f>
        <v>Não</v>
      </c>
      <c r="D118" s="29" t="str">
        <f>IF(Situacao_geral!E119=0,"",Situacao_geral!E119)</f>
        <v/>
      </c>
      <c r="E118" s="21" t="str">
        <f>IF(Situacao_geral!F119=0,"",Situacao_geral!F119)</f>
        <v/>
      </c>
      <c r="F118" s="30">
        <f t="shared" si="25"/>
        <v>0</v>
      </c>
      <c r="G118" s="30">
        <f t="shared" si="26"/>
        <v>0</v>
      </c>
      <c r="H118" s="31">
        <v>3</v>
      </c>
      <c r="I118" s="31">
        <f t="shared" si="28"/>
        <v>3</v>
      </c>
      <c r="J118" s="31">
        <f t="shared" si="29"/>
        <v>3</v>
      </c>
      <c r="K118" s="79">
        <f t="shared" si="27"/>
        <v>0</v>
      </c>
      <c r="L118" s="52" t="str">
        <f t="shared" si="30"/>
        <v/>
      </c>
      <c r="M118" s="52"/>
      <c r="N118" s="52"/>
      <c r="O118" s="52"/>
      <c r="P118" s="52"/>
      <c r="Q118" s="52"/>
      <c r="R118" s="52"/>
      <c r="S118" s="52"/>
      <c r="T118" s="52"/>
      <c r="U118" s="52"/>
      <c r="V118" s="53"/>
      <c r="W118" s="52"/>
      <c r="X118" s="52"/>
      <c r="Y118" s="52"/>
      <c r="Z118" s="52"/>
      <c r="AA118" s="52"/>
      <c r="AB118" s="52"/>
      <c r="AC118" s="52"/>
      <c r="AD118" s="53"/>
    </row>
    <row r="119" spans="1:30" x14ac:dyDescent="0.25">
      <c r="A119" s="23">
        <f>Situacao_geral!B120</f>
        <v>43669</v>
      </c>
      <c r="B119" s="26">
        <f>Situacao_geral!C120</f>
        <v>0</v>
      </c>
      <c r="C119" s="25" t="str">
        <f>Situacao_geral!D120</f>
        <v>Não</v>
      </c>
      <c r="D119" s="29" t="str">
        <f>IF(Situacao_geral!E120=0,"",Situacao_geral!E120)</f>
        <v/>
      </c>
      <c r="E119" s="21" t="str">
        <f>IF(Situacao_geral!F120=0,"",Situacao_geral!F120)</f>
        <v/>
      </c>
      <c r="F119" s="30">
        <f t="shared" si="25"/>
        <v>0</v>
      </c>
      <c r="G119" s="30">
        <f t="shared" si="26"/>
        <v>0</v>
      </c>
      <c r="H119" s="31">
        <v>4</v>
      </c>
      <c r="I119" s="31">
        <f t="shared" si="28"/>
        <v>4</v>
      </c>
      <c r="J119" s="31">
        <f t="shared" si="29"/>
        <v>4</v>
      </c>
      <c r="K119" s="79">
        <f t="shared" si="27"/>
        <v>0</v>
      </c>
      <c r="L119" s="52" t="str">
        <f t="shared" si="30"/>
        <v/>
      </c>
      <c r="M119" s="52"/>
      <c r="N119" s="52"/>
      <c r="O119" s="52"/>
      <c r="P119" s="52"/>
      <c r="Q119" s="52"/>
      <c r="R119" s="52"/>
      <c r="S119" s="52"/>
      <c r="T119" s="52"/>
      <c r="U119" s="52"/>
      <c r="V119" s="53"/>
      <c r="W119" s="52"/>
      <c r="X119" s="52"/>
      <c r="Y119" s="52"/>
      <c r="Z119" s="52"/>
      <c r="AA119" s="52"/>
      <c r="AB119" s="52"/>
      <c r="AC119" s="52"/>
      <c r="AD119" s="53"/>
    </row>
    <row r="120" spans="1:30" x14ac:dyDescent="0.25">
      <c r="A120" s="23">
        <f>Situacao_geral!B121</f>
        <v>43670</v>
      </c>
      <c r="B120" s="26">
        <f>Situacao_geral!C121</f>
        <v>0</v>
      </c>
      <c r="C120" s="25" t="str">
        <f>Situacao_geral!D121</f>
        <v>Não</v>
      </c>
      <c r="D120" s="29" t="str">
        <f>IF(Situacao_geral!E121=0,"",Situacao_geral!E121)</f>
        <v/>
      </c>
      <c r="E120" s="21" t="str">
        <f>IF(Situacao_geral!F121=0,"",Situacao_geral!F121)</f>
        <v/>
      </c>
      <c r="F120" s="30">
        <f t="shared" si="25"/>
        <v>0</v>
      </c>
      <c r="G120" s="30">
        <f t="shared" si="26"/>
        <v>0</v>
      </c>
      <c r="H120" s="31">
        <v>5</v>
      </c>
      <c r="I120" s="31">
        <f t="shared" si="28"/>
        <v>5</v>
      </c>
      <c r="J120" s="31">
        <f t="shared" si="29"/>
        <v>5</v>
      </c>
      <c r="K120" s="79">
        <f t="shared" si="27"/>
        <v>0</v>
      </c>
      <c r="L120" s="52" t="str">
        <f t="shared" si="30"/>
        <v/>
      </c>
      <c r="M120" s="52"/>
      <c r="N120" s="52"/>
      <c r="O120" s="52"/>
      <c r="P120" s="52"/>
      <c r="Q120" s="52"/>
      <c r="R120" s="52"/>
      <c r="S120" s="52"/>
      <c r="T120" s="52"/>
      <c r="U120" s="52"/>
      <c r="V120" s="53"/>
      <c r="W120" s="52"/>
      <c r="X120" s="52"/>
      <c r="Y120" s="52"/>
      <c r="Z120" s="52"/>
      <c r="AA120" s="52"/>
      <c r="AB120" s="52"/>
      <c r="AC120" s="52"/>
      <c r="AD120" s="53"/>
    </row>
    <row r="121" spans="1:30" x14ac:dyDescent="0.25">
      <c r="A121" s="23">
        <f>Situacao_geral!B122</f>
        <v>43671</v>
      </c>
      <c r="B121" s="26">
        <f>Situacao_geral!C122</f>
        <v>0</v>
      </c>
      <c r="C121" s="25" t="str">
        <f>Situacao_geral!D122</f>
        <v>Não</v>
      </c>
      <c r="D121" s="29" t="str">
        <f>IF(Situacao_geral!E122=0,"",Situacao_geral!E122)</f>
        <v/>
      </c>
      <c r="E121" s="21" t="str">
        <f>IF(Situacao_geral!F122=0,"",Situacao_geral!F122)</f>
        <v/>
      </c>
      <c r="F121" s="30">
        <f t="shared" si="25"/>
        <v>0</v>
      </c>
      <c r="G121" s="30">
        <f t="shared" si="26"/>
        <v>0</v>
      </c>
      <c r="H121" s="31">
        <v>6</v>
      </c>
      <c r="I121" s="31">
        <f t="shared" si="28"/>
        <v>5</v>
      </c>
      <c r="J121" s="31">
        <f t="shared" si="29"/>
        <v>5</v>
      </c>
      <c r="K121" s="79">
        <f t="shared" si="27"/>
        <v>0</v>
      </c>
      <c r="L121" s="52" t="str">
        <f t="shared" si="30"/>
        <v/>
      </c>
      <c r="M121" s="52"/>
      <c r="N121" s="52"/>
      <c r="O121" s="52"/>
      <c r="P121" s="52"/>
      <c r="Q121" s="52"/>
      <c r="R121" s="52"/>
      <c r="S121" s="52"/>
      <c r="T121" s="52"/>
      <c r="U121" s="52"/>
      <c r="V121" s="53"/>
      <c r="W121" s="52"/>
      <c r="X121" s="52"/>
      <c r="Y121" s="52"/>
      <c r="Z121" s="52"/>
      <c r="AA121" s="52"/>
      <c r="AB121" s="52"/>
      <c r="AC121" s="52"/>
      <c r="AD121" s="53"/>
    </row>
    <row r="122" spans="1:30" x14ac:dyDescent="0.25">
      <c r="A122" s="23">
        <f>Situacao_geral!B123</f>
        <v>43672</v>
      </c>
      <c r="B122" s="26">
        <f>Situacao_geral!C123</f>
        <v>0</v>
      </c>
      <c r="C122" s="25" t="str">
        <f>Situacao_geral!D123</f>
        <v>Não</v>
      </c>
      <c r="D122" s="29" t="str">
        <f>IF(Situacao_geral!E123=0,"",Situacao_geral!E123)</f>
        <v>Baixo</v>
      </c>
      <c r="E122" s="12" t="str">
        <f>IF(Situacao_geral!F123=0,"",Situacao_geral!F123)</f>
        <v>Baixo</v>
      </c>
      <c r="F122" s="30">
        <f t="shared" si="25"/>
        <v>0</v>
      </c>
      <c r="G122" s="30">
        <f t="shared" si="26"/>
        <v>0</v>
      </c>
      <c r="H122" s="31">
        <v>7</v>
      </c>
      <c r="I122" s="31">
        <f t="shared" si="28"/>
        <v>5</v>
      </c>
      <c r="J122" s="31">
        <f t="shared" si="29"/>
        <v>5</v>
      </c>
      <c r="K122" s="79">
        <f t="shared" si="27"/>
        <v>0</v>
      </c>
      <c r="L122" s="52">
        <f t="shared" si="30"/>
        <v>0</v>
      </c>
      <c r="M122" s="52"/>
      <c r="N122" s="52"/>
      <c r="O122" s="52"/>
      <c r="P122" s="52"/>
      <c r="Q122" s="52"/>
      <c r="R122" s="52"/>
      <c r="S122" s="52"/>
      <c r="T122" s="52"/>
      <c r="U122" s="52"/>
      <c r="V122" s="53"/>
      <c r="W122" s="52"/>
      <c r="X122" s="52"/>
      <c r="Y122" s="52"/>
      <c r="Z122" s="52"/>
      <c r="AA122" s="52"/>
      <c r="AB122" s="52"/>
      <c r="AC122" s="52"/>
      <c r="AD122" s="53"/>
    </row>
    <row r="123" spans="1:30" x14ac:dyDescent="0.25">
      <c r="A123" s="23">
        <f>Situacao_geral!B124</f>
        <v>43673</v>
      </c>
      <c r="B123" s="26">
        <f>Situacao_geral!C124</f>
        <v>10.4</v>
      </c>
      <c r="C123" s="25" t="str">
        <f>Situacao_geral!D124</f>
        <v>Sim</v>
      </c>
      <c r="D123" s="29" t="str">
        <f>IF(Situacao_geral!E124=0,"",Situacao_geral!E124)</f>
        <v/>
      </c>
      <c r="E123" s="21" t="str">
        <f>IF(Situacao_geral!F124=0,"",Situacao_geral!F124)</f>
        <v/>
      </c>
      <c r="F123" s="30">
        <f t="shared" si="25"/>
        <v>1</v>
      </c>
      <c r="G123" s="30">
        <f t="shared" si="26"/>
        <v>1</v>
      </c>
      <c r="H123" s="31">
        <v>0</v>
      </c>
      <c r="I123" s="31">
        <f t="shared" si="28"/>
        <v>0</v>
      </c>
      <c r="J123" s="31">
        <f t="shared" si="29"/>
        <v>0</v>
      </c>
      <c r="K123" s="79">
        <f t="shared" si="27"/>
        <v>10.4</v>
      </c>
      <c r="L123" s="52" t="str">
        <f t="shared" si="30"/>
        <v/>
      </c>
      <c r="M123" s="52"/>
      <c r="N123" s="52"/>
      <c r="O123" s="52"/>
      <c r="P123" s="52"/>
      <c r="Q123" s="52"/>
      <c r="R123" s="52"/>
      <c r="S123" s="52"/>
      <c r="T123" s="52"/>
      <c r="U123" s="52"/>
      <c r="V123" s="53"/>
      <c r="W123" s="52"/>
      <c r="X123" s="52"/>
      <c r="Y123" s="52"/>
      <c r="Z123" s="52"/>
      <c r="AA123" s="52"/>
      <c r="AB123" s="52"/>
      <c r="AC123" s="52"/>
      <c r="AD123" s="53"/>
    </row>
    <row r="124" spans="1:30" x14ac:dyDescent="0.25">
      <c r="A124" s="23">
        <f>Situacao_geral!B125</f>
        <v>43674</v>
      </c>
      <c r="B124" s="26">
        <f>Situacao_geral!C125</f>
        <v>0</v>
      </c>
      <c r="C124" s="25" t="str">
        <f>Situacao_geral!D125</f>
        <v>Não</v>
      </c>
      <c r="D124" s="29" t="str">
        <f>IF(Situacao_geral!E125=0,"",Situacao_geral!E125)</f>
        <v/>
      </c>
      <c r="E124" s="21" t="str">
        <f>IF(Situacao_geral!F125=0,"",Situacao_geral!F125)</f>
        <v/>
      </c>
      <c r="F124" s="30">
        <f t="shared" si="25"/>
        <v>0</v>
      </c>
      <c r="G124" s="30">
        <f t="shared" si="26"/>
        <v>1</v>
      </c>
      <c r="H124" s="31">
        <v>1</v>
      </c>
      <c r="I124" s="31">
        <f t="shared" si="28"/>
        <v>1</v>
      </c>
      <c r="J124" s="31">
        <f t="shared" si="29"/>
        <v>1</v>
      </c>
      <c r="K124" s="79">
        <f t="shared" si="27"/>
        <v>10.4</v>
      </c>
      <c r="L124" s="52" t="str">
        <f t="shared" si="30"/>
        <v/>
      </c>
      <c r="M124" s="52"/>
      <c r="N124" s="52"/>
      <c r="O124" s="52"/>
      <c r="P124" s="52"/>
      <c r="Q124" s="52"/>
      <c r="R124" s="52"/>
      <c r="S124" s="52"/>
      <c r="T124" s="52"/>
      <c r="U124" s="52"/>
      <c r="V124" s="53"/>
      <c r="W124" s="52"/>
      <c r="X124" s="52"/>
      <c r="Y124" s="52"/>
      <c r="Z124" s="52"/>
      <c r="AA124" s="52"/>
      <c r="AB124" s="52"/>
      <c r="AC124" s="52"/>
      <c r="AD124" s="53"/>
    </row>
    <row r="125" spans="1:30" x14ac:dyDescent="0.25">
      <c r="A125" s="23">
        <f>Situacao_geral!B126</f>
        <v>43675</v>
      </c>
      <c r="B125" s="26">
        <f>Situacao_geral!C126</f>
        <v>0</v>
      </c>
      <c r="C125" s="25" t="str">
        <f>Situacao_geral!D126</f>
        <v>Não</v>
      </c>
      <c r="D125" s="29" t="str">
        <f>IF(Situacao_geral!E126=0,"",Situacao_geral!E126)</f>
        <v>Baixo</v>
      </c>
      <c r="E125" s="12" t="str">
        <f>IF(Situacao_geral!F126=0,"",Situacao_geral!F126)</f>
        <v>Baixo</v>
      </c>
      <c r="F125" s="30">
        <f t="shared" si="25"/>
        <v>0</v>
      </c>
      <c r="G125" s="30">
        <f t="shared" si="26"/>
        <v>1</v>
      </c>
      <c r="H125" s="31">
        <v>2</v>
      </c>
      <c r="I125" s="31">
        <f t="shared" si="28"/>
        <v>2</v>
      </c>
      <c r="J125" s="31">
        <f t="shared" si="29"/>
        <v>2</v>
      </c>
      <c r="K125" s="79">
        <f t="shared" si="27"/>
        <v>10.4</v>
      </c>
      <c r="L125" s="52">
        <f t="shared" si="30"/>
        <v>10.4</v>
      </c>
      <c r="M125" s="52"/>
      <c r="N125" s="52"/>
      <c r="O125" s="52"/>
      <c r="P125" s="52"/>
      <c r="Q125" s="52"/>
      <c r="R125" s="52"/>
      <c r="S125" s="52"/>
      <c r="T125" s="52"/>
      <c r="U125" s="52"/>
      <c r="V125" s="53"/>
      <c r="W125" s="52"/>
      <c r="X125" s="52"/>
      <c r="Y125" s="52"/>
      <c r="Z125" s="52"/>
      <c r="AA125" s="52"/>
      <c r="AB125" s="52"/>
      <c r="AC125" s="52"/>
      <c r="AD125" s="53"/>
    </row>
    <row r="126" spans="1:30" x14ac:dyDescent="0.25">
      <c r="A126" s="23">
        <f>Situacao_geral!B127</f>
        <v>43676</v>
      </c>
      <c r="B126" s="26">
        <f>Situacao_geral!C127</f>
        <v>0</v>
      </c>
      <c r="C126" s="25" t="str">
        <f>Situacao_geral!D127</f>
        <v>Não</v>
      </c>
      <c r="D126" s="29" t="str">
        <f>IF(Situacao_geral!E127=0,"",Situacao_geral!E127)</f>
        <v>Baixo</v>
      </c>
      <c r="E126" s="19" t="str">
        <f>IF(Situacao_geral!F127=0,"",Situacao_geral!F127)</f>
        <v>Baixo</v>
      </c>
      <c r="F126" s="30">
        <f t="shared" si="25"/>
        <v>0</v>
      </c>
      <c r="G126" s="30">
        <f t="shared" si="26"/>
        <v>0</v>
      </c>
      <c r="H126" s="31">
        <v>3</v>
      </c>
      <c r="I126" s="31">
        <f t="shared" si="28"/>
        <v>3</v>
      </c>
      <c r="J126" s="31">
        <f t="shared" si="29"/>
        <v>3</v>
      </c>
      <c r="K126" s="79">
        <f t="shared" si="27"/>
        <v>0</v>
      </c>
      <c r="L126" s="52">
        <f t="shared" si="30"/>
        <v>0</v>
      </c>
      <c r="M126" s="52"/>
      <c r="N126" s="52"/>
      <c r="O126" s="52"/>
      <c r="P126" s="52"/>
      <c r="Q126" s="52"/>
      <c r="R126" s="52"/>
      <c r="S126" s="52"/>
      <c r="T126" s="52"/>
      <c r="U126" s="52"/>
      <c r="V126" s="53"/>
      <c r="W126" s="52"/>
      <c r="X126" s="52"/>
      <c r="Y126" s="52"/>
      <c r="Z126" s="52"/>
      <c r="AA126" s="52"/>
      <c r="AB126" s="52"/>
      <c r="AC126" s="52"/>
      <c r="AD126" s="53"/>
    </row>
    <row r="127" spans="1:30" x14ac:dyDescent="0.25">
      <c r="A127" s="23">
        <f>Situacao_geral!B128</f>
        <v>43677</v>
      </c>
      <c r="B127" s="26">
        <f>Situacao_geral!C128</f>
        <v>0</v>
      </c>
      <c r="C127" s="25" t="str">
        <f>Situacao_geral!D128</f>
        <v>Não</v>
      </c>
      <c r="D127" s="29" t="str">
        <f>IF(Situacao_geral!E128=0,"",Situacao_geral!E128)</f>
        <v>Baixo</v>
      </c>
      <c r="E127" s="12" t="str">
        <f>IF(Situacao_geral!F128=0,"",Situacao_geral!F128)</f>
        <v>Baixo</v>
      </c>
      <c r="F127" s="30">
        <f t="shared" si="25"/>
        <v>0</v>
      </c>
      <c r="G127" s="30">
        <f t="shared" si="26"/>
        <v>0</v>
      </c>
      <c r="H127" s="31">
        <v>4</v>
      </c>
      <c r="I127" s="31">
        <f t="shared" si="28"/>
        <v>4</v>
      </c>
      <c r="J127" s="31">
        <f t="shared" si="29"/>
        <v>4</v>
      </c>
      <c r="K127" s="79">
        <f t="shared" si="27"/>
        <v>0</v>
      </c>
      <c r="L127" s="52">
        <f t="shared" si="30"/>
        <v>0</v>
      </c>
      <c r="M127" s="52"/>
      <c r="N127" s="52"/>
      <c r="O127" s="52"/>
      <c r="P127" s="52"/>
      <c r="Q127" s="52"/>
      <c r="R127" s="52"/>
      <c r="S127" s="52"/>
      <c r="T127" s="52"/>
      <c r="U127" s="52"/>
      <c r="V127" s="53"/>
      <c r="W127" s="52"/>
      <c r="X127" s="52"/>
      <c r="Y127" s="52"/>
      <c r="Z127" s="52"/>
      <c r="AA127" s="52"/>
      <c r="AB127" s="52"/>
      <c r="AC127" s="52"/>
      <c r="AD127" s="53"/>
    </row>
    <row r="128" spans="1:30" x14ac:dyDescent="0.25">
      <c r="A128" s="23">
        <f>Situacao_geral!B129</f>
        <v>43678</v>
      </c>
      <c r="B128" s="26">
        <f>Situacao_geral!C129</f>
        <v>0</v>
      </c>
      <c r="C128" s="25" t="str">
        <f>Situacao_geral!D129</f>
        <v>Não</v>
      </c>
      <c r="D128" s="29" t="str">
        <f>IF(Situacao_geral!E129=0,"",Situacao_geral!E129)</f>
        <v>Baixo</v>
      </c>
      <c r="E128" s="12" t="str">
        <f>IF(Situacao_geral!F129=0,"",Situacao_geral!F129)</f>
        <v>Baixo</v>
      </c>
      <c r="F128" s="30">
        <f t="shared" si="25"/>
        <v>0</v>
      </c>
      <c r="G128" s="30">
        <f t="shared" si="26"/>
        <v>0</v>
      </c>
      <c r="H128" s="31">
        <v>5</v>
      </c>
      <c r="I128" s="31">
        <f t="shared" si="28"/>
        <v>5</v>
      </c>
      <c r="J128" s="31">
        <f t="shared" si="29"/>
        <v>5</v>
      </c>
      <c r="K128" s="79">
        <f t="shared" si="27"/>
        <v>0</v>
      </c>
      <c r="L128" s="52">
        <f t="shared" si="30"/>
        <v>0</v>
      </c>
      <c r="M128" s="52"/>
      <c r="N128" s="52"/>
      <c r="O128" s="52"/>
      <c r="P128" s="52"/>
      <c r="Q128" s="52"/>
      <c r="R128" s="52"/>
      <c r="S128" s="52"/>
      <c r="T128" s="52"/>
      <c r="U128" s="52"/>
      <c r="V128" s="53"/>
      <c r="W128" s="52"/>
      <c r="X128" s="52"/>
      <c r="Y128" s="52"/>
      <c r="Z128" s="52"/>
      <c r="AA128" s="52"/>
      <c r="AB128" s="52"/>
      <c r="AC128" s="52"/>
      <c r="AD128" s="53"/>
    </row>
    <row r="129" spans="1:30" x14ac:dyDescent="0.25">
      <c r="A129" s="23">
        <f>Situacao_geral!B130</f>
        <v>43679</v>
      </c>
      <c r="B129" s="26">
        <f>Situacao_geral!C130</f>
        <v>1.8</v>
      </c>
      <c r="C129" s="25" t="str">
        <f>Situacao_geral!D130</f>
        <v>Sim</v>
      </c>
      <c r="D129" s="29" t="str">
        <f>IF(Situacao_geral!E130=0,"",Situacao_geral!E130)</f>
        <v/>
      </c>
      <c r="E129" s="21" t="str">
        <f>IF(Situacao_geral!F130=0,"",Situacao_geral!F130)</f>
        <v/>
      </c>
      <c r="F129" s="30">
        <f t="shared" si="25"/>
        <v>1</v>
      </c>
      <c r="G129" s="30">
        <f t="shared" si="26"/>
        <v>1</v>
      </c>
      <c r="H129" s="31">
        <v>0</v>
      </c>
      <c r="I129" s="31">
        <f t="shared" si="28"/>
        <v>0</v>
      </c>
      <c r="J129" s="31">
        <f t="shared" si="29"/>
        <v>0</v>
      </c>
      <c r="K129" s="79">
        <f t="shared" si="27"/>
        <v>1.8</v>
      </c>
      <c r="L129" s="52" t="str">
        <f t="shared" si="30"/>
        <v/>
      </c>
      <c r="M129" s="52"/>
      <c r="N129" s="52"/>
      <c r="O129" s="52"/>
      <c r="P129" s="52"/>
      <c r="Q129" s="52"/>
      <c r="R129" s="52"/>
      <c r="S129" s="52"/>
      <c r="T129" s="52"/>
      <c r="U129" s="52"/>
      <c r="V129" s="53"/>
      <c r="W129" s="52"/>
      <c r="X129" s="52"/>
      <c r="Y129" s="52"/>
      <c r="Z129" s="52"/>
      <c r="AA129" s="52"/>
      <c r="AB129" s="52"/>
      <c r="AC129" s="52"/>
      <c r="AD129" s="53"/>
    </row>
    <row r="130" spans="1:30" x14ac:dyDescent="0.25">
      <c r="A130" s="23">
        <f>Situacao_geral!B131</f>
        <v>43680</v>
      </c>
      <c r="B130" s="26">
        <f>Situacao_geral!C131</f>
        <v>0</v>
      </c>
      <c r="C130" s="25" t="str">
        <f>Situacao_geral!D131</f>
        <v>Não</v>
      </c>
      <c r="D130" s="29" t="str">
        <f>IF(Situacao_geral!E131=0,"",Situacao_geral!E131)</f>
        <v/>
      </c>
      <c r="E130" s="21" t="str">
        <f>IF(Situacao_geral!F131=0,"",Situacao_geral!F131)</f>
        <v/>
      </c>
      <c r="F130" s="30">
        <f t="shared" si="25"/>
        <v>0</v>
      </c>
      <c r="G130" s="30">
        <f t="shared" si="26"/>
        <v>1</v>
      </c>
      <c r="H130" s="31">
        <v>1</v>
      </c>
      <c r="I130" s="31">
        <f t="shared" si="28"/>
        <v>1</v>
      </c>
      <c r="J130" s="31">
        <f t="shared" si="29"/>
        <v>1</v>
      </c>
      <c r="K130" s="79">
        <f t="shared" si="27"/>
        <v>1.8</v>
      </c>
      <c r="L130" s="52" t="str">
        <f t="shared" si="30"/>
        <v/>
      </c>
      <c r="M130" s="52"/>
      <c r="N130" s="52"/>
      <c r="O130" s="52"/>
      <c r="P130" s="52"/>
      <c r="Q130" s="52"/>
      <c r="R130" s="52"/>
      <c r="S130" s="52"/>
      <c r="T130" s="52"/>
      <c r="U130" s="52"/>
      <c r="V130" s="53"/>
      <c r="W130" s="52"/>
      <c r="X130" s="52"/>
      <c r="Y130" s="52"/>
      <c r="Z130" s="52"/>
      <c r="AA130" s="52"/>
      <c r="AB130" s="52"/>
      <c r="AC130" s="52"/>
      <c r="AD130" s="53"/>
    </row>
    <row r="131" spans="1:30" x14ac:dyDescent="0.25">
      <c r="A131" s="23">
        <f>Situacao_geral!B132</f>
        <v>43681</v>
      </c>
      <c r="B131" s="26">
        <f>Situacao_geral!C132</f>
        <v>0</v>
      </c>
      <c r="C131" s="25" t="str">
        <f>Situacao_geral!D132</f>
        <v>Não</v>
      </c>
      <c r="D131" s="29" t="str">
        <f>IF(Situacao_geral!E132=0,"",Situacao_geral!E132)</f>
        <v/>
      </c>
      <c r="E131" s="21" t="str">
        <f>IF(Situacao_geral!F132=0,"",Situacao_geral!F132)</f>
        <v/>
      </c>
      <c r="F131" s="30">
        <f t="shared" si="25"/>
        <v>0</v>
      </c>
      <c r="G131" s="30">
        <f t="shared" si="26"/>
        <v>1</v>
      </c>
      <c r="H131" s="31">
        <v>2</v>
      </c>
      <c r="I131" s="31">
        <f t="shared" si="28"/>
        <v>2</v>
      </c>
      <c r="J131" s="31">
        <f t="shared" si="29"/>
        <v>2</v>
      </c>
      <c r="K131" s="79">
        <f t="shared" si="27"/>
        <v>1.8</v>
      </c>
      <c r="L131" s="52" t="str">
        <f t="shared" ref="L131:L162" si="31">IF(E131="","",K131)</f>
        <v/>
      </c>
      <c r="M131" s="52"/>
      <c r="N131" s="52"/>
      <c r="O131" s="52"/>
      <c r="P131" s="52"/>
      <c r="Q131" s="52"/>
      <c r="R131" s="52"/>
      <c r="S131" s="52"/>
      <c r="T131" s="52"/>
      <c r="U131" s="52"/>
      <c r="V131" s="53"/>
      <c r="W131" s="52"/>
      <c r="X131" s="52"/>
      <c r="Y131" s="52"/>
      <c r="Z131" s="52"/>
      <c r="AA131" s="52"/>
      <c r="AB131" s="52"/>
      <c r="AC131" s="52"/>
      <c r="AD131" s="53"/>
    </row>
    <row r="132" spans="1:30" x14ac:dyDescent="0.25">
      <c r="A132" s="23">
        <f>Situacao_geral!B133</f>
        <v>43682</v>
      </c>
      <c r="B132" s="26">
        <f>Situacao_geral!C133</f>
        <v>0</v>
      </c>
      <c r="C132" s="25" t="str">
        <f>Situacao_geral!D133</f>
        <v>Não</v>
      </c>
      <c r="D132" s="29" t="str">
        <f>IF(Situacao_geral!E133=0,"",Situacao_geral!E133)</f>
        <v>Baixo</v>
      </c>
      <c r="E132" s="6" t="str">
        <f>IF(Situacao_geral!F133=0,"",Situacao_geral!F133)</f>
        <v>Médio</v>
      </c>
      <c r="F132" s="30">
        <f t="shared" si="25"/>
        <v>0</v>
      </c>
      <c r="G132" s="30">
        <f t="shared" si="26"/>
        <v>0</v>
      </c>
      <c r="H132" s="31">
        <v>3</v>
      </c>
      <c r="I132" s="31">
        <f t="shared" si="28"/>
        <v>3</v>
      </c>
      <c r="J132" s="31">
        <f t="shared" si="29"/>
        <v>3</v>
      </c>
      <c r="K132" s="79">
        <f t="shared" si="27"/>
        <v>0</v>
      </c>
      <c r="L132" s="52">
        <f t="shared" si="31"/>
        <v>0</v>
      </c>
      <c r="M132" s="52"/>
      <c r="N132" s="52"/>
      <c r="O132" s="52"/>
      <c r="P132" s="52"/>
      <c r="Q132" s="52"/>
      <c r="R132" s="52"/>
      <c r="S132" s="52"/>
      <c r="T132" s="52"/>
      <c r="U132" s="52"/>
      <c r="V132" s="53"/>
      <c r="W132" s="52"/>
      <c r="X132" s="52"/>
      <c r="Y132" s="52"/>
      <c r="Z132" s="52"/>
      <c r="AA132" s="52"/>
      <c r="AB132" s="52"/>
      <c r="AC132" s="52"/>
      <c r="AD132" s="53"/>
    </row>
    <row r="133" spans="1:30" x14ac:dyDescent="0.25">
      <c r="A133" s="23">
        <f>Situacao_geral!B134</f>
        <v>43683</v>
      </c>
      <c r="B133" s="26">
        <f>Situacao_geral!C134</f>
        <v>0</v>
      </c>
      <c r="C133" s="25" t="str">
        <f>Situacao_geral!D134</f>
        <v>Não</v>
      </c>
      <c r="D133" s="29" t="str">
        <f>IF(Situacao_geral!E134=0,"",Situacao_geral!E134)</f>
        <v>Baixo</v>
      </c>
      <c r="E133" s="6" t="str">
        <f>IF(Situacao_geral!F134=0,"",Situacao_geral!F134)</f>
        <v>Médio</v>
      </c>
      <c r="F133" s="30">
        <f t="shared" si="25"/>
        <v>0</v>
      </c>
      <c r="G133" s="30">
        <f t="shared" si="26"/>
        <v>0</v>
      </c>
      <c r="H133" s="31">
        <v>4</v>
      </c>
      <c r="I133" s="31">
        <f t="shared" si="28"/>
        <v>4</v>
      </c>
      <c r="J133" s="31">
        <f t="shared" si="29"/>
        <v>4</v>
      </c>
      <c r="K133" s="79">
        <f t="shared" si="27"/>
        <v>0</v>
      </c>
      <c r="L133" s="52">
        <f t="shared" si="31"/>
        <v>0</v>
      </c>
      <c r="M133" s="52"/>
      <c r="N133" s="52"/>
      <c r="O133" s="52"/>
      <c r="P133" s="52"/>
      <c r="Q133" s="52"/>
      <c r="R133" s="52"/>
      <c r="S133" s="52"/>
      <c r="T133" s="52"/>
      <c r="U133" s="52"/>
      <c r="V133" s="53"/>
      <c r="W133" s="52"/>
      <c r="X133" s="52"/>
      <c r="Y133" s="52"/>
      <c r="Z133" s="52"/>
      <c r="AA133" s="52"/>
      <c r="AB133" s="52"/>
      <c r="AC133" s="52"/>
      <c r="AD133" s="53"/>
    </row>
    <row r="134" spans="1:30" x14ac:dyDescent="0.25">
      <c r="A134" s="23">
        <f>Situacao_geral!B135</f>
        <v>43684</v>
      </c>
      <c r="B134" s="26">
        <f>Situacao_geral!C135</f>
        <v>0</v>
      </c>
      <c r="C134" s="25" t="str">
        <f>Situacao_geral!D135</f>
        <v>Não</v>
      </c>
      <c r="D134" s="29" t="str">
        <f>IF(Situacao_geral!E135=0,"",Situacao_geral!E135)</f>
        <v>Baixo</v>
      </c>
      <c r="E134" s="12" t="str">
        <f>IF(Situacao_geral!F135=0,"",Situacao_geral!F135)</f>
        <v>Baixo</v>
      </c>
      <c r="F134" s="30">
        <f t="shared" ref="F134:F183" si="32">IF(C134="Sim",1,0)</f>
        <v>0</v>
      </c>
      <c r="G134" s="30">
        <f t="shared" ref="G134:G183" si="33">SUM(F132:F134)</f>
        <v>0</v>
      </c>
      <c r="H134" s="31">
        <v>5</v>
      </c>
      <c r="I134" s="31">
        <f t="shared" si="28"/>
        <v>5</v>
      </c>
      <c r="J134" s="31">
        <f t="shared" si="29"/>
        <v>5</v>
      </c>
      <c r="K134" s="79">
        <f t="shared" ref="K134:K183" si="34">SUM(B132:B134)</f>
        <v>0</v>
      </c>
      <c r="L134" s="52">
        <f t="shared" si="31"/>
        <v>0</v>
      </c>
      <c r="M134" s="52"/>
      <c r="N134" s="52"/>
      <c r="O134" s="52"/>
      <c r="P134" s="52"/>
      <c r="Q134" s="52"/>
      <c r="R134" s="52"/>
      <c r="S134" s="52"/>
      <c r="T134" s="52"/>
      <c r="U134" s="52"/>
      <c r="V134" s="53"/>
      <c r="W134" s="52"/>
      <c r="X134" s="52"/>
      <c r="Y134" s="52"/>
      <c r="Z134" s="52"/>
      <c r="AA134" s="52"/>
      <c r="AB134" s="52"/>
      <c r="AC134" s="52"/>
      <c r="AD134" s="53"/>
    </row>
    <row r="135" spans="1:30" x14ac:dyDescent="0.25">
      <c r="A135" s="23">
        <f>Situacao_geral!B136</f>
        <v>43685</v>
      </c>
      <c r="B135" s="26">
        <f>Situacao_geral!C136</f>
        <v>0</v>
      </c>
      <c r="C135" s="25" t="str">
        <f>Situacao_geral!D136</f>
        <v>Não</v>
      </c>
      <c r="D135" s="29" t="str">
        <f>IF(Situacao_geral!E136=0,"",Situacao_geral!E136)</f>
        <v/>
      </c>
      <c r="E135" s="21" t="str">
        <f>IF(Situacao_geral!F136=0,"",Situacao_geral!F136)</f>
        <v/>
      </c>
      <c r="F135" s="30">
        <f t="shared" si="32"/>
        <v>0</v>
      </c>
      <c r="G135" s="30">
        <f t="shared" si="33"/>
        <v>0</v>
      </c>
      <c r="H135" s="31">
        <v>6</v>
      </c>
      <c r="I135" s="31">
        <f t="shared" si="28"/>
        <v>5</v>
      </c>
      <c r="J135" s="31">
        <f t="shared" si="29"/>
        <v>5</v>
      </c>
      <c r="K135" s="79">
        <f t="shared" si="34"/>
        <v>0</v>
      </c>
      <c r="L135" s="52" t="str">
        <f t="shared" si="31"/>
        <v/>
      </c>
      <c r="M135" s="52"/>
      <c r="N135" s="52"/>
      <c r="O135" s="52"/>
      <c r="P135" s="52"/>
      <c r="Q135" s="52"/>
      <c r="R135" s="52"/>
      <c r="S135" s="52"/>
      <c r="T135" s="52"/>
      <c r="U135" s="52"/>
      <c r="V135" s="53"/>
      <c r="W135" s="52"/>
      <c r="X135" s="52"/>
      <c r="Y135" s="52"/>
      <c r="Z135" s="52"/>
      <c r="AA135" s="52"/>
      <c r="AB135" s="52"/>
      <c r="AC135" s="52"/>
      <c r="AD135" s="53"/>
    </row>
    <row r="136" spans="1:30" x14ac:dyDescent="0.25">
      <c r="A136" s="23">
        <f>Situacao_geral!B137</f>
        <v>43686</v>
      </c>
      <c r="B136" s="26">
        <f>Situacao_geral!C137</f>
        <v>0</v>
      </c>
      <c r="C136" s="25" t="str">
        <f>Situacao_geral!D137</f>
        <v>Não</v>
      </c>
      <c r="D136" s="29" t="str">
        <f>IF(Situacao_geral!E137=0,"",Situacao_geral!E137)</f>
        <v/>
      </c>
      <c r="E136" s="21" t="str">
        <f>IF(Situacao_geral!F137=0,"",Situacao_geral!F137)</f>
        <v/>
      </c>
      <c r="F136" s="30">
        <f t="shared" si="32"/>
        <v>0</v>
      </c>
      <c r="G136" s="30">
        <f t="shared" si="33"/>
        <v>0</v>
      </c>
      <c r="H136" s="31">
        <v>7</v>
      </c>
      <c r="I136" s="31">
        <f t="shared" ref="I136:I183" si="35">IF(H136&gt;=5,5,H136)</f>
        <v>5</v>
      </c>
      <c r="J136" s="31">
        <f t="shared" si="29"/>
        <v>5</v>
      </c>
      <c r="K136" s="79">
        <f t="shared" si="34"/>
        <v>0</v>
      </c>
      <c r="L136" s="52" t="str">
        <f t="shared" si="31"/>
        <v/>
      </c>
      <c r="M136" s="52"/>
      <c r="N136" s="52"/>
      <c r="O136" s="52"/>
      <c r="P136" s="52"/>
      <c r="Q136" s="52"/>
      <c r="R136" s="52"/>
      <c r="S136" s="52"/>
      <c r="T136" s="52"/>
      <c r="U136" s="52"/>
      <c r="V136" s="53"/>
      <c r="W136" s="52"/>
      <c r="X136" s="52"/>
      <c r="Y136" s="52"/>
      <c r="Z136" s="52"/>
      <c r="AA136" s="52"/>
      <c r="AB136" s="52"/>
      <c r="AC136" s="52"/>
      <c r="AD136" s="53"/>
    </row>
    <row r="137" spans="1:30" x14ac:dyDescent="0.25">
      <c r="A137" s="23">
        <f>Situacao_geral!B138</f>
        <v>43687</v>
      </c>
      <c r="B137" s="26">
        <f>Situacao_geral!C138</f>
        <v>0</v>
      </c>
      <c r="C137" s="25" t="str">
        <f>Situacao_geral!D138</f>
        <v>Não</v>
      </c>
      <c r="D137" s="29" t="str">
        <f>IF(Situacao_geral!E138=0,"",Situacao_geral!E138)</f>
        <v/>
      </c>
      <c r="E137" s="21" t="str">
        <f>IF(Situacao_geral!F138=0,"",Situacao_geral!F138)</f>
        <v/>
      </c>
      <c r="F137" s="30">
        <f t="shared" si="32"/>
        <v>0</v>
      </c>
      <c r="G137" s="30">
        <f t="shared" si="33"/>
        <v>0</v>
      </c>
      <c r="H137" s="31">
        <v>8</v>
      </c>
      <c r="I137" s="31">
        <f t="shared" si="35"/>
        <v>5</v>
      </c>
      <c r="J137" s="31">
        <f t="shared" si="29"/>
        <v>5</v>
      </c>
      <c r="K137" s="79">
        <f t="shared" si="34"/>
        <v>0</v>
      </c>
      <c r="L137" s="52" t="str">
        <f t="shared" si="31"/>
        <v/>
      </c>
      <c r="M137" s="52"/>
      <c r="N137" s="52"/>
      <c r="O137" s="52"/>
      <c r="P137" s="52"/>
      <c r="Q137" s="52"/>
      <c r="R137" s="52"/>
      <c r="S137" s="52"/>
      <c r="T137" s="52"/>
      <c r="U137" s="52"/>
      <c r="V137" s="53"/>
      <c r="W137" s="52"/>
      <c r="X137" s="52"/>
      <c r="Y137" s="52"/>
      <c r="Z137" s="52"/>
      <c r="AA137" s="52"/>
      <c r="AB137" s="52"/>
      <c r="AC137" s="52"/>
      <c r="AD137" s="53"/>
    </row>
    <row r="138" spans="1:30" x14ac:dyDescent="0.25">
      <c r="A138" s="23">
        <f>Situacao_geral!B139</f>
        <v>43688</v>
      </c>
      <c r="B138" s="26">
        <f>Situacao_geral!C139</f>
        <v>0</v>
      </c>
      <c r="C138" s="25" t="str">
        <f>Situacao_geral!D139</f>
        <v>Não</v>
      </c>
      <c r="D138" s="29" t="str">
        <f>IF(Situacao_geral!E139=0,"",Situacao_geral!E139)</f>
        <v/>
      </c>
      <c r="E138" s="21" t="str">
        <f>IF(Situacao_geral!F139=0,"",Situacao_geral!F139)</f>
        <v/>
      </c>
      <c r="F138" s="30">
        <f t="shared" si="32"/>
        <v>0</v>
      </c>
      <c r="G138" s="30">
        <f t="shared" si="33"/>
        <v>0</v>
      </c>
      <c r="H138" s="31">
        <v>9</v>
      </c>
      <c r="I138" s="31">
        <f t="shared" si="35"/>
        <v>5</v>
      </c>
      <c r="J138" s="31">
        <f t="shared" si="29"/>
        <v>5</v>
      </c>
      <c r="K138" s="79">
        <f t="shared" si="34"/>
        <v>0</v>
      </c>
      <c r="L138" s="52" t="str">
        <f t="shared" si="31"/>
        <v/>
      </c>
      <c r="M138" s="52"/>
      <c r="N138" s="52"/>
      <c r="O138" s="52"/>
      <c r="P138" s="52"/>
      <c r="Q138" s="52"/>
      <c r="R138" s="52"/>
      <c r="S138" s="52"/>
      <c r="T138" s="52"/>
      <c r="U138" s="52"/>
      <c r="V138" s="53"/>
      <c r="W138" s="52"/>
      <c r="X138" s="52"/>
      <c r="Y138" s="52"/>
      <c r="Z138" s="52"/>
      <c r="AA138" s="52"/>
      <c r="AB138" s="52"/>
      <c r="AC138" s="52"/>
      <c r="AD138" s="53"/>
    </row>
    <row r="139" spans="1:30" x14ac:dyDescent="0.25">
      <c r="A139" s="23">
        <f>Situacao_geral!B140</f>
        <v>43689</v>
      </c>
      <c r="B139" s="26">
        <f>Situacao_geral!C140</f>
        <v>0</v>
      </c>
      <c r="C139" s="25" t="str">
        <f>Situacao_geral!D140</f>
        <v>Não</v>
      </c>
      <c r="D139" s="29" t="str">
        <f>IF(Situacao_geral!E140=0,"",Situacao_geral!E140)</f>
        <v>Baixo</v>
      </c>
      <c r="E139" s="12" t="str">
        <f>IF(Situacao_geral!F140=0,"",Situacao_geral!F140)</f>
        <v>Baixo</v>
      </c>
      <c r="F139" s="30">
        <f t="shared" si="32"/>
        <v>0</v>
      </c>
      <c r="G139" s="30">
        <f t="shared" si="33"/>
        <v>0</v>
      </c>
      <c r="H139" s="31">
        <v>10</v>
      </c>
      <c r="I139" s="31">
        <f t="shared" si="35"/>
        <v>5</v>
      </c>
      <c r="J139" s="31">
        <f t="shared" ref="J139:J183" si="36">IF(H139&gt;=10,10,I139)</f>
        <v>10</v>
      </c>
      <c r="K139" s="79">
        <f t="shared" si="34"/>
        <v>0</v>
      </c>
      <c r="L139" s="52">
        <f t="shared" si="31"/>
        <v>0</v>
      </c>
      <c r="M139" s="52"/>
      <c r="N139" s="52"/>
      <c r="O139" s="52"/>
      <c r="P139" s="52"/>
      <c r="Q139" s="52"/>
      <c r="R139" s="52"/>
      <c r="S139" s="52"/>
      <c r="T139" s="52"/>
      <c r="U139" s="52"/>
      <c r="V139" s="53"/>
      <c r="W139" s="52"/>
      <c r="X139" s="52"/>
      <c r="Y139" s="52"/>
      <c r="Z139" s="52"/>
      <c r="AA139" s="52"/>
      <c r="AB139" s="52"/>
      <c r="AC139" s="52"/>
      <c r="AD139" s="53"/>
    </row>
    <row r="140" spans="1:30" x14ac:dyDescent="0.25">
      <c r="A140" s="23">
        <f>Situacao_geral!B141</f>
        <v>43690</v>
      </c>
      <c r="B140" s="26">
        <f>Situacao_geral!C141</f>
        <v>1.9</v>
      </c>
      <c r="C140" s="25" t="str">
        <f>Situacao_geral!D141</f>
        <v>Sim</v>
      </c>
      <c r="D140" s="29" t="str">
        <f>IF(Situacao_geral!E141=0,"",Situacao_geral!E141)</f>
        <v/>
      </c>
      <c r="E140" s="21" t="str">
        <f>IF(Situacao_geral!F141=0,"",Situacao_geral!F141)</f>
        <v/>
      </c>
      <c r="F140" s="30">
        <f t="shared" si="32"/>
        <v>1</v>
      </c>
      <c r="G140" s="30">
        <f t="shared" si="33"/>
        <v>1</v>
      </c>
      <c r="H140" s="31">
        <v>0</v>
      </c>
      <c r="I140" s="31">
        <f t="shared" si="35"/>
        <v>0</v>
      </c>
      <c r="J140" s="31">
        <f t="shared" si="36"/>
        <v>0</v>
      </c>
      <c r="K140" s="79">
        <f t="shared" si="34"/>
        <v>1.9</v>
      </c>
      <c r="L140" s="52" t="str">
        <f t="shared" si="31"/>
        <v/>
      </c>
      <c r="M140" s="52"/>
      <c r="N140" s="52"/>
      <c r="O140" s="52"/>
      <c r="P140" s="52"/>
      <c r="Q140" s="52"/>
      <c r="R140" s="52"/>
      <c r="S140" s="52"/>
      <c r="T140" s="52"/>
      <c r="U140" s="52"/>
      <c r="V140" s="53"/>
      <c r="W140" s="52"/>
      <c r="X140" s="52"/>
      <c r="Y140" s="52"/>
      <c r="Z140" s="52"/>
      <c r="AA140" s="52"/>
      <c r="AB140" s="52"/>
      <c r="AC140" s="52"/>
      <c r="AD140" s="53"/>
    </row>
    <row r="141" spans="1:30" x14ac:dyDescent="0.25">
      <c r="A141" s="23">
        <f>Situacao_geral!B142</f>
        <v>43691</v>
      </c>
      <c r="B141" s="26">
        <f>Situacao_geral!C142</f>
        <v>0</v>
      </c>
      <c r="C141" s="25" t="str">
        <f>Situacao_geral!D142</f>
        <v>Não</v>
      </c>
      <c r="D141" s="29" t="str">
        <f>IF(Situacao_geral!E142=0,"",Situacao_geral!E142)</f>
        <v/>
      </c>
      <c r="E141" s="21" t="str">
        <f>IF(Situacao_geral!F142=0,"",Situacao_geral!F142)</f>
        <v/>
      </c>
      <c r="F141" s="30">
        <f t="shared" si="32"/>
        <v>0</v>
      </c>
      <c r="G141" s="30">
        <f t="shared" si="33"/>
        <v>1</v>
      </c>
      <c r="H141" s="31">
        <v>1</v>
      </c>
      <c r="I141" s="31">
        <f t="shared" si="35"/>
        <v>1</v>
      </c>
      <c r="J141" s="31">
        <f t="shared" si="36"/>
        <v>1</v>
      </c>
      <c r="K141" s="79">
        <f t="shared" si="34"/>
        <v>1.9</v>
      </c>
      <c r="L141" s="52" t="str">
        <f t="shared" si="31"/>
        <v/>
      </c>
      <c r="M141" s="52"/>
      <c r="N141" s="52"/>
      <c r="O141" s="52"/>
      <c r="P141" s="52"/>
      <c r="Q141" s="52"/>
      <c r="R141" s="52"/>
      <c r="S141" s="52"/>
      <c r="T141" s="52"/>
      <c r="U141" s="52"/>
      <c r="V141" s="53"/>
      <c r="W141" s="52"/>
      <c r="X141" s="52"/>
      <c r="Y141" s="52"/>
      <c r="Z141" s="52"/>
      <c r="AA141" s="52"/>
      <c r="AB141" s="52"/>
      <c r="AC141" s="52"/>
      <c r="AD141" s="53"/>
    </row>
    <row r="142" spans="1:30" x14ac:dyDescent="0.25">
      <c r="A142" s="23">
        <f>Situacao_geral!B143</f>
        <v>43692</v>
      </c>
      <c r="B142" s="26">
        <f>Situacao_geral!C143</f>
        <v>0</v>
      </c>
      <c r="C142" s="25" t="str">
        <f>Situacao_geral!D143</f>
        <v>Não</v>
      </c>
      <c r="D142" s="29" t="str">
        <f>IF(Situacao_geral!E143=0,"",Situacao_geral!E143)</f>
        <v/>
      </c>
      <c r="E142" s="21" t="str">
        <f>IF(Situacao_geral!F143=0,"",Situacao_geral!F143)</f>
        <v/>
      </c>
      <c r="F142" s="30">
        <f t="shared" si="32"/>
        <v>0</v>
      </c>
      <c r="G142" s="30">
        <f t="shared" si="33"/>
        <v>1</v>
      </c>
      <c r="H142" s="31">
        <v>2</v>
      </c>
      <c r="I142" s="31">
        <f t="shared" si="35"/>
        <v>2</v>
      </c>
      <c r="J142" s="31">
        <f t="shared" si="36"/>
        <v>2</v>
      </c>
      <c r="K142" s="79">
        <f t="shared" si="34"/>
        <v>1.9</v>
      </c>
      <c r="L142" s="52" t="str">
        <f t="shared" si="31"/>
        <v/>
      </c>
      <c r="M142" s="52"/>
      <c r="N142" s="52"/>
      <c r="O142" s="52"/>
      <c r="P142" s="52"/>
      <c r="Q142" s="52"/>
      <c r="R142" s="52"/>
      <c r="S142" s="52"/>
      <c r="T142" s="52"/>
      <c r="U142" s="52"/>
      <c r="V142" s="53"/>
      <c r="W142" s="52"/>
      <c r="X142" s="52"/>
      <c r="Y142" s="52"/>
      <c r="Z142" s="52"/>
      <c r="AA142" s="52"/>
      <c r="AB142" s="52"/>
      <c r="AC142" s="52"/>
      <c r="AD142" s="53"/>
    </row>
    <row r="143" spans="1:30" x14ac:dyDescent="0.25">
      <c r="A143" s="23">
        <f>Situacao_geral!B144</f>
        <v>43693</v>
      </c>
      <c r="B143" s="26">
        <f>Situacao_geral!C144</f>
        <v>0</v>
      </c>
      <c r="C143" s="25" t="str">
        <f>Situacao_geral!D144</f>
        <v>Não</v>
      </c>
      <c r="D143" s="29" t="str">
        <f>IF(Situacao_geral!E144=0,"",Situacao_geral!E144)</f>
        <v/>
      </c>
      <c r="E143" s="21" t="str">
        <f>IF(Situacao_geral!F144=0,"",Situacao_geral!F144)</f>
        <v/>
      </c>
      <c r="F143" s="30">
        <f t="shared" si="32"/>
        <v>0</v>
      </c>
      <c r="G143" s="30">
        <f t="shared" si="33"/>
        <v>0</v>
      </c>
      <c r="H143" s="31">
        <v>3</v>
      </c>
      <c r="I143" s="31">
        <f t="shared" si="35"/>
        <v>3</v>
      </c>
      <c r="J143" s="31">
        <f t="shared" si="36"/>
        <v>3</v>
      </c>
      <c r="K143" s="79">
        <f t="shared" si="34"/>
        <v>0</v>
      </c>
      <c r="L143" s="52" t="str">
        <f t="shared" si="31"/>
        <v/>
      </c>
      <c r="M143" s="52"/>
      <c r="N143" s="52"/>
      <c r="O143" s="52"/>
      <c r="P143" s="52"/>
      <c r="Q143" s="52"/>
      <c r="R143" s="52"/>
      <c r="S143" s="52"/>
      <c r="T143" s="52"/>
      <c r="U143" s="52"/>
      <c r="V143" s="53"/>
      <c r="W143" s="52"/>
      <c r="X143" s="52"/>
      <c r="Y143" s="52"/>
      <c r="Z143" s="52"/>
      <c r="AA143" s="52"/>
      <c r="AB143" s="52"/>
      <c r="AC143" s="52"/>
      <c r="AD143" s="53"/>
    </row>
    <row r="144" spans="1:30" x14ac:dyDescent="0.25">
      <c r="A144" s="23">
        <f>Situacao_geral!B145</f>
        <v>43694</v>
      </c>
      <c r="B144" s="26">
        <f>Situacao_geral!C145</f>
        <v>0</v>
      </c>
      <c r="C144" s="25" t="str">
        <f>Situacao_geral!D145</f>
        <v>Não</v>
      </c>
      <c r="D144" s="29" t="str">
        <f>IF(Situacao_geral!E145=0,"",Situacao_geral!E145)</f>
        <v/>
      </c>
      <c r="E144" s="21" t="str">
        <f>IF(Situacao_geral!F145=0,"",Situacao_geral!F145)</f>
        <v/>
      </c>
      <c r="F144" s="30">
        <f t="shared" si="32"/>
        <v>0</v>
      </c>
      <c r="G144" s="30">
        <f t="shared" si="33"/>
        <v>0</v>
      </c>
      <c r="H144" s="31">
        <v>4</v>
      </c>
      <c r="I144" s="31">
        <f t="shared" si="35"/>
        <v>4</v>
      </c>
      <c r="J144" s="31">
        <f t="shared" si="36"/>
        <v>4</v>
      </c>
      <c r="K144" s="79">
        <f t="shared" si="34"/>
        <v>0</v>
      </c>
      <c r="L144" s="52" t="str">
        <f t="shared" si="31"/>
        <v/>
      </c>
      <c r="M144" s="52"/>
      <c r="N144" s="52"/>
      <c r="O144" s="52"/>
      <c r="P144" s="52"/>
      <c r="Q144" s="52"/>
      <c r="R144" s="52"/>
      <c r="S144" s="52"/>
      <c r="T144" s="52"/>
      <c r="U144" s="52"/>
      <c r="V144" s="53"/>
      <c r="W144" s="52"/>
      <c r="X144" s="52"/>
      <c r="Y144" s="52"/>
      <c r="Z144" s="52"/>
      <c r="AA144" s="52"/>
      <c r="AB144" s="52"/>
      <c r="AC144" s="52"/>
      <c r="AD144" s="53"/>
    </row>
    <row r="145" spans="1:30" x14ac:dyDescent="0.25">
      <c r="A145" s="23">
        <f>Situacao_geral!B146</f>
        <v>43695</v>
      </c>
      <c r="B145" s="26">
        <f>Situacao_geral!C146</f>
        <v>10.1</v>
      </c>
      <c r="C145" s="25" t="str">
        <f>Situacao_geral!D146</f>
        <v>Sim</v>
      </c>
      <c r="D145" s="29" t="str">
        <f>IF(Situacao_geral!E146=0,"",Situacao_geral!E146)</f>
        <v/>
      </c>
      <c r="E145" s="21" t="str">
        <f>IF(Situacao_geral!F146=0,"",Situacao_geral!F146)</f>
        <v/>
      </c>
      <c r="F145" s="30">
        <f t="shared" si="32"/>
        <v>1</v>
      </c>
      <c r="G145" s="30">
        <f t="shared" si="33"/>
        <v>1</v>
      </c>
      <c r="H145" s="31">
        <v>0</v>
      </c>
      <c r="I145" s="31">
        <f t="shared" si="35"/>
        <v>0</v>
      </c>
      <c r="J145" s="31">
        <f t="shared" si="36"/>
        <v>0</v>
      </c>
      <c r="K145" s="79">
        <f t="shared" si="34"/>
        <v>10.1</v>
      </c>
      <c r="L145" s="52" t="str">
        <f t="shared" si="31"/>
        <v/>
      </c>
      <c r="M145" s="52"/>
      <c r="N145" s="52"/>
      <c r="O145" s="52"/>
      <c r="P145" s="52"/>
      <c r="Q145" s="52"/>
      <c r="R145" s="52"/>
      <c r="S145" s="52"/>
      <c r="T145" s="52"/>
      <c r="U145" s="52"/>
      <c r="V145" s="53"/>
      <c r="W145" s="52"/>
      <c r="X145" s="52"/>
      <c r="Y145" s="52"/>
      <c r="Z145" s="52"/>
      <c r="AA145" s="52"/>
      <c r="AB145" s="52"/>
      <c r="AC145" s="52"/>
      <c r="AD145" s="53"/>
    </row>
    <row r="146" spans="1:30" x14ac:dyDescent="0.25">
      <c r="A146" s="23">
        <f>Situacao_geral!B147</f>
        <v>43696</v>
      </c>
      <c r="B146" s="26">
        <f>Situacao_geral!C147</f>
        <v>1.6</v>
      </c>
      <c r="C146" s="25" t="str">
        <f>Situacao_geral!D147</f>
        <v>Sim</v>
      </c>
      <c r="D146" s="29" t="str">
        <f>IF(Situacao_geral!E147=0,"",Situacao_geral!E147)</f>
        <v>Baixo</v>
      </c>
      <c r="E146" s="6" t="str">
        <f>IF(Situacao_geral!F147=0,"",Situacao_geral!F147)</f>
        <v>Médio</v>
      </c>
      <c r="F146" s="30">
        <f t="shared" si="32"/>
        <v>1</v>
      </c>
      <c r="G146" s="30">
        <f t="shared" si="33"/>
        <v>2</v>
      </c>
      <c r="H146" s="31">
        <v>0</v>
      </c>
      <c r="I146" s="31">
        <f t="shared" si="35"/>
        <v>0</v>
      </c>
      <c r="J146" s="31">
        <f t="shared" si="36"/>
        <v>0</v>
      </c>
      <c r="K146" s="79">
        <f t="shared" si="34"/>
        <v>11.7</v>
      </c>
      <c r="L146" s="52">
        <f t="shared" si="31"/>
        <v>11.7</v>
      </c>
      <c r="M146" s="52"/>
      <c r="N146" s="52"/>
      <c r="O146" s="52"/>
      <c r="P146" s="52"/>
      <c r="Q146" s="52"/>
      <c r="R146" s="52"/>
      <c r="S146" s="52"/>
      <c r="T146" s="52"/>
      <c r="U146" s="52"/>
      <c r="V146" s="53"/>
      <c r="W146" s="52"/>
      <c r="X146" s="52"/>
      <c r="Y146" s="52"/>
      <c r="Z146" s="52"/>
      <c r="AA146" s="52"/>
      <c r="AB146" s="52"/>
      <c r="AC146" s="52"/>
      <c r="AD146" s="53"/>
    </row>
    <row r="147" spans="1:30" x14ac:dyDescent="0.25">
      <c r="A147" s="23">
        <f>Situacao_geral!B148</f>
        <v>43697</v>
      </c>
      <c r="B147" s="26">
        <f>Situacao_geral!C148</f>
        <v>0</v>
      </c>
      <c r="C147" s="25" t="str">
        <f>Situacao_geral!D148</f>
        <v>Não</v>
      </c>
      <c r="D147" s="29" t="str">
        <f>IF(Situacao_geral!E148=0,"",Situacao_geral!E148)</f>
        <v/>
      </c>
      <c r="E147" s="21" t="str">
        <f>IF(Situacao_geral!F148=0,"",Situacao_geral!F148)</f>
        <v/>
      </c>
      <c r="F147" s="30">
        <f t="shared" si="32"/>
        <v>0</v>
      </c>
      <c r="G147" s="30">
        <f t="shared" si="33"/>
        <v>2</v>
      </c>
      <c r="H147" s="31">
        <v>1</v>
      </c>
      <c r="I147" s="31">
        <f t="shared" si="35"/>
        <v>1</v>
      </c>
      <c r="J147" s="31">
        <f t="shared" si="36"/>
        <v>1</v>
      </c>
      <c r="K147" s="79">
        <f t="shared" si="34"/>
        <v>11.7</v>
      </c>
      <c r="L147" s="52" t="str">
        <f t="shared" si="31"/>
        <v/>
      </c>
      <c r="M147" s="52"/>
      <c r="N147" s="52"/>
      <c r="O147" s="52"/>
      <c r="P147" s="52"/>
      <c r="Q147" s="52"/>
      <c r="R147" s="52"/>
      <c r="S147" s="52"/>
      <c r="T147" s="52"/>
      <c r="U147" s="52"/>
      <c r="V147" s="53"/>
      <c r="W147" s="52"/>
      <c r="X147" s="52"/>
      <c r="Y147" s="52"/>
      <c r="Z147" s="52"/>
      <c r="AA147" s="52"/>
      <c r="AB147" s="52"/>
      <c r="AC147" s="52"/>
      <c r="AD147" s="53"/>
    </row>
    <row r="148" spans="1:30" x14ac:dyDescent="0.25">
      <c r="A148" s="23">
        <f>Situacao_geral!B149</f>
        <v>43698</v>
      </c>
      <c r="B148" s="26">
        <f>Situacao_geral!C149</f>
        <v>0</v>
      </c>
      <c r="C148" s="25" t="str">
        <f>Situacao_geral!D149</f>
        <v>Não</v>
      </c>
      <c r="D148" s="29" t="str">
        <f>IF(Situacao_geral!E149=0,"",Situacao_geral!E149)</f>
        <v/>
      </c>
      <c r="E148" s="21" t="str">
        <f>IF(Situacao_geral!F149=0,"",Situacao_geral!F149)</f>
        <v/>
      </c>
      <c r="F148" s="30">
        <f t="shared" si="32"/>
        <v>0</v>
      </c>
      <c r="G148" s="30">
        <f t="shared" si="33"/>
        <v>1</v>
      </c>
      <c r="H148" s="31">
        <v>2</v>
      </c>
      <c r="I148" s="31">
        <f t="shared" si="35"/>
        <v>2</v>
      </c>
      <c r="J148" s="31">
        <f t="shared" si="36"/>
        <v>2</v>
      </c>
      <c r="K148" s="79">
        <f t="shared" si="34"/>
        <v>1.6</v>
      </c>
      <c r="L148" s="52" t="str">
        <f t="shared" si="31"/>
        <v/>
      </c>
      <c r="M148" s="52"/>
      <c r="N148" s="52"/>
      <c r="O148" s="52"/>
      <c r="P148" s="52"/>
      <c r="Q148" s="52"/>
      <c r="R148" s="52"/>
      <c r="S148" s="52"/>
      <c r="T148" s="52"/>
      <c r="U148" s="52"/>
      <c r="V148" s="53"/>
      <c r="W148" s="52"/>
      <c r="X148" s="52"/>
      <c r="Y148" s="52"/>
      <c r="Z148" s="52"/>
      <c r="AA148" s="52"/>
      <c r="AB148" s="52"/>
      <c r="AC148" s="52"/>
      <c r="AD148" s="53"/>
    </row>
    <row r="149" spans="1:30" x14ac:dyDescent="0.25">
      <c r="A149" s="23">
        <f>Situacao_geral!B150</f>
        <v>43699</v>
      </c>
      <c r="B149" s="26">
        <f>Situacao_geral!C150</f>
        <v>0</v>
      </c>
      <c r="C149" s="25" t="str">
        <f>Situacao_geral!D150</f>
        <v>Não</v>
      </c>
      <c r="D149" s="29" t="str">
        <f>IF(Situacao_geral!E150=0,"",Situacao_geral!E150)</f>
        <v>Baixo</v>
      </c>
      <c r="E149" s="6" t="str">
        <f>IF(Situacao_geral!F150=0,"",Situacao_geral!F150)</f>
        <v>Médio</v>
      </c>
      <c r="F149" s="30">
        <f t="shared" si="32"/>
        <v>0</v>
      </c>
      <c r="G149" s="30">
        <f t="shared" si="33"/>
        <v>0</v>
      </c>
      <c r="H149" s="31">
        <v>3</v>
      </c>
      <c r="I149" s="31">
        <f t="shared" si="35"/>
        <v>3</v>
      </c>
      <c r="J149" s="31">
        <f t="shared" si="36"/>
        <v>3</v>
      </c>
      <c r="K149" s="79">
        <f t="shared" si="34"/>
        <v>0</v>
      </c>
      <c r="L149" s="52">
        <f t="shared" si="31"/>
        <v>0</v>
      </c>
      <c r="M149" s="52"/>
      <c r="N149" s="52"/>
      <c r="O149" s="52"/>
      <c r="P149" s="52"/>
      <c r="Q149" s="52"/>
      <c r="R149" s="52"/>
      <c r="S149" s="52"/>
      <c r="T149" s="52"/>
      <c r="U149" s="52"/>
      <c r="V149" s="53"/>
      <c r="W149" s="52"/>
      <c r="X149" s="52"/>
      <c r="Y149" s="52"/>
      <c r="Z149" s="52"/>
      <c r="AA149" s="52"/>
      <c r="AB149" s="52"/>
      <c r="AC149" s="52"/>
      <c r="AD149" s="53"/>
    </row>
    <row r="150" spans="1:30" x14ac:dyDescent="0.25">
      <c r="A150" s="23">
        <f>Situacao_geral!B151</f>
        <v>43700</v>
      </c>
      <c r="B150" s="26">
        <f>Situacao_geral!C151</f>
        <v>0.9</v>
      </c>
      <c r="C150" s="25" t="str">
        <f>Situacao_geral!D151</f>
        <v>Sim</v>
      </c>
      <c r="D150" s="29" t="str">
        <f>IF(Situacao_geral!E151=0,"",Situacao_geral!E151)</f>
        <v/>
      </c>
      <c r="E150" s="21" t="str">
        <f>IF(Situacao_geral!F151=0,"",Situacao_geral!F151)</f>
        <v/>
      </c>
      <c r="F150" s="30">
        <f t="shared" si="32"/>
        <v>1</v>
      </c>
      <c r="G150" s="30">
        <f t="shared" si="33"/>
        <v>1</v>
      </c>
      <c r="H150" s="31">
        <v>0</v>
      </c>
      <c r="I150" s="31">
        <f t="shared" si="35"/>
        <v>0</v>
      </c>
      <c r="J150" s="31">
        <f t="shared" si="36"/>
        <v>0</v>
      </c>
      <c r="K150" s="79">
        <f t="shared" si="34"/>
        <v>0.9</v>
      </c>
      <c r="L150" s="52" t="str">
        <f t="shared" si="31"/>
        <v/>
      </c>
      <c r="M150" s="52"/>
      <c r="N150" s="52"/>
      <c r="O150" s="52"/>
      <c r="P150" s="52"/>
      <c r="Q150" s="52"/>
      <c r="R150" s="52"/>
      <c r="S150" s="52"/>
      <c r="T150" s="52"/>
      <c r="U150" s="52"/>
      <c r="V150" s="53"/>
      <c r="W150" s="52"/>
      <c r="X150" s="52"/>
      <c r="Y150" s="52"/>
      <c r="Z150" s="52"/>
      <c r="AA150" s="52"/>
      <c r="AB150" s="52"/>
      <c r="AC150" s="52"/>
      <c r="AD150" s="53"/>
    </row>
    <row r="151" spans="1:30" x14ac:dyDescent="0.25">
      <c r="A151" s="23">
        <f>Situacao_geral!B152</f>
        <v>43701</v>
      </c>
      <c r="B151" s="26">
        <f>Situacao_geral!C152</f>
        <v>0</v>
      </c>
      <c r="C151" s="25" t="str">
        <f>Situacao_geral!D152</f>
        <v>Não</v>
      </c>
      <c r="D151" s="29" t="str">
        <f>IF(Situacao_geral!E152=0,"",Situacao_geral!E152)</f>
        <v/>
      </c>
      <c r="E151" s="21" t="str">
        <f>IF(Situacao_geral!F152=0,"",Situacao_geral!F152)</f>
        <v/>
      </c>
      <c r="F151" s="30">
        <f t="shared" si="32"/>
        <v>0</v>
      </c>
      <c r="G151" s="30">
        <f t="shared" si="33"/>
        <v>1</v>
      </c>
      <c r="H151" s="31">
        <v>1</v>
      </c>
      <c r="I151" s="31">
        <f t="shared" si="35"/>
        <v>1</v>
      </c>
      <c r="J151" s="31">
        <f t="shared" si="36"/>
        <v>1</v>
      </c>
      <c r="K151" s="79">
        <f t="shared" si="34"/>
        <v>0.9</v>
      </c>
      <c r="L151" s="52" t="str">
        <f t="shared" si="31"/>
        <v/>
      </c>
      <c r="M151" s="52"/>
      <c r="N151" s="52"/>
      <c r="O151" s="52"/>
      <c r="P151" s="52"/>
      <c r="Q151" s="52"/>
      <c r="R151" s="52"/>
      <c r="S151" s="52"/>
      <c r="T151" s="52"/>
      <c r="U151" s="52"/>
      <c r="V151" s="53"/>
      <c r="W151" s="52"/>
      <c r="X151" s="52"/>
      <c r="Y151" s="52"/>
      <c r="Z151" s="52"/>
      <c r="AA151" s="52"/>
      <c r="AB151" s="52"/>
      <c r="AC151" s="52"/>
      <c r="AD151" s="53"/>
    </row>
    <row r="152" spans="1:30" x14ac:dyDescent="0.25">
      <c r="A152" s="23">
        <f>Situacao_geral!B153</f>
        <v>43702</v>
      </c>
      <c r="B152" s="26">
        <f>Situacao_geral!C153</f>
        <v>0.2</v>
      </c>
      <c r="C152" s="25" t="str">
        <f>Situacao_geral!D153</f>
        <v>Sim</v>
      </c>
      <c r="D152" s="29" t="str">
        <f>IF(Situacao_geral!E153=0,"",Situacao_geral!E153)</f>
        <v/>
      </c>
      <c r="E152" s="21" t="str">
        <f>IF(Situacao_geral!F153=0,"",Situacao_geral!F153)</f>
        <v/>
      </c>
      <c r="F152" s="30">
        <f t="shared" si="32"/>
        <v>1</v>
      </c>
      <c r="G152" s="30">
        <f t="shared" si="33"/>
        <v>2</v>
      </c>
      <c r="H152" s="31">
        <v>0</v>
      </c>
      <c r="I152" s="31">
        <f t="shared" si="35"/>
        <v>0</v>
      </c>
      <c r="J152" s="31">
        <f t="shared" si="36"/>
        <v>0</v>
      </c>
      <c r="K152" s="79">
        <f t="shared" si="34"/>
        <v>1.1000000000000001</v>
      </c>
      <c r="L152" s="52" t="str">
        <f t="shared" si="31"/>
        <v/>
      </c>
      <c r="M152" s="52"/>
      <c r="N152" s="52"/>
      <c r="O152" s="52"/>
      <c r="P152" s="52"/>
      <c r="Q152" s="52"/>
      <c r="R152" s="52"/>
      <c r="S152" s="52"/>
      <c r="T152" s="52"/>
      <c r="U152" s="52"/>
      <c r="V152" s="53"/>
      <c r="W152" s="52"/>
      <c r="X152" s="52"/>
      <c r="Y152" s="52"/>
      <c r="Z152" s="52"/>
      <c r="AA152" s="52"/>
      <c r="AB152" s="52"/>
      <c r="AC152" s="52"/>
      <c r="AD152" s="53"/>
    </row>
    <row r="153" spans="1:30" x14ac:dyDescent="0.25">
      <c r="A153" s="23">
        <f>Situacao_geral!B154</f>
        <v>43703</v>
      </c>
      <c r="B153" s="26">
        <f>Situacao_geral!C154</f>
        <v>0.9</v>
      </c>
      <c r="C153" s="25" t="str">
        <f>Situacao_geral!D154</f>
        <v>Sim</v>
      </c>
      <c r="D153" s="29" t="str">
        <f>IF(Situacao_geral!E154=0,"",Situacao_geral!E154)</f>
        <v/>
      </c>
      <c r="E153" s="21" t="str">
        <f>IF(Situacao_geral!F154=0,"",Situacao_geral!F154)</f>
        <v/>
      </c>
      <c r="F153" s="30">
        <f t="shared" si="32"/>
        <v>1</v>
      </c>
      <c r="G153" s="30">
        <f t="shared" si="33"/>
        <v>2</v>
      </c>
      <c r="H153" s="31">
        <v>0</v>
      </c>
      <c r="I153" s="31">
        <f t="shared" si="35"/>
        <v>0</v>
      </c>
      <c r="J153" s="31">
        <f t="shared" si="36"/>
        <v>0</v>
      </c>
      <c r="K153" s="79">
        <f t="shared" si="34"/>
        <v>1.1000000000000001</v>
      </c>
      <c r="L153" s="52" t="str">
        <f t="shared" si="31"/>
        <v/>
      </c>
      <c r="M153" s="52"/>
      <c r="N153" s="52"/>
      <c r="O153" s="52"/>
      <c r="P153" s="52"/>
      <c r="Q153" s="52"/>
      <c r="R153" s="52"/>
      <c r="S153" s="52"/>
      <c r="T153" s="52"/>
      <c r="U153" s="52"/>
      <c r="V153" s="53"/>
      <c r="W153" s="52"/>
      <c r="X153" s="52"/>
      <c r="Y153" s="52"/>
      <c r="Z153" s="52"/>
      <c r="AA153" s="52"/>
      <c r="AB153" s="52"/>
      <c r="AC153" s="52"/>
      <c r="AD153" s="53"/>
    </row>
    <row r="154" spans="1:30" x14ac:dyDescent="0.25">
      <c r="A154" s="23">
        <f>Situacao_geral!B155</f>
        <v>43704</v>
      </c>
      <c r="B154" s="26">
        <f>Situacao_geral!C155</f>
        <v>0.2</v>
      </c>
      <c r="C154" s="25" t="str">
        <f>Situacao_geral!D155</f>
        <v>Sim</v>
      </c>
      <c r="D154" s="29" t="str">
        <f>IF(Situacao_geral!E155=0,"",Situacao_geral!E155)</f>
        <v/>
      </c>
      <c r="E154" s="21" t="str">
        <f>IF(Situacao_geral!F155=0,"",Situacao_geral!F155)</f>
        <v/>
      </c>
      <c r="F154" s="30">
        <f t="shared" si="32"/>
        <v>1</v>
      </c>
      <c r="G154" s="30">
        <f t="shared" si="33"/>
        <v>3</v>
      </c>
      <c r="H154" s="31">
        <v>0</v>
      </c>
      <c r="I154" s="31">
        <f t="shared" si="35"/>
        <v>0</v>
      </c>
      <c r="J154" s="31">
        <f t="shared" si="36"/>
        <v>0</v>
      </c>
      <c r="K154" s="79">
        <f t="shared" si="34"/>
        <v>1.3</v>
      </c>
      <c r="L154" s="52" t="str">
        <f t="shared" si="31"/>
        <v/>
      </c>
      <c r="M154" s="52"/>
      <c r="N154" s="52"/>
      <c r="O154" s="52"/>
      <c r="P154" s="52"/>
      <c r="Q154" s="52"/>
      <c r="R154" s="52"/>
      <c r="S154" s="52"/>
      <c r="T154" s="52"/>
      <c r="U154" s="52"/>
      <c r="V154" s="53"/>
      <c r="W154" s="52"/>
      <c r="X154" s="52"/>
      <c r="Y154" s="52"/>
      <c r="Z154" s="52"/>
      <c r="AA154" s="52"/>
      <c r="AB154" s="52"/>
      <c r="AC154" s="52"/>
      <c r="AD154" s="53"/>
    </row>
    <row r="155" spans="1:30" x14ac:dyDescent="0.25">
      <c r="A155" s="23">
        <f>Situacao_geral!B156</f>
        <v>43705</v>
      </c>
      <c r="B155" s="26">
        <f>Situacao_geral!C156</f>
        <v>0</v>
      </c>
      <c r="C155" s="25" t="str">
        <f>Situacao_geral!D156</f>
        <v>Não</v>
      </c>
      <c r="D155" s="29" t="str">
        <f>IF(Situacao_geral!E156=0,"",Situacao_geral!E156)</f>
        <v/>
      </c>
      <c r="E155" s="21" t="str">
        <f>IF(Situacao_geral!F156=0,"",Situacao_geral!F156)</f>
        <v/>
      </c>
      <c r="F155" s="30">
        <f t="shared" si="32"/>
        <v>0</v>
      </c>
      <c r="G155" s="30">
        <f t="shared" si="33"/>
        <v>2</v>
      </c>
      <c r="H155" s="31">
        <v>1</v>
      </c>
      <c r="I155" s="31">
        <f t="shared" si="35"/>
        <v>1</v>
      </c>
      <c r="J155" s="31">
        <f t="shared" si="36"/>
        <v>1</v>
      </c>
      <c r="K155" s="79">
        <f t="shared" si="34"/>
        <v>1.1000000000000001</v>
      </c>
      <c r="L155" s="52" t="str">
        <f t="shared" si="31"/>
        <v/>
      </c>
      <c r="M155" s="52"/>
      <c r="N155" s="52"/>
      <c r="O155" s="52"/>
      <c r="P155" s="52"/>
      <c r="Q155" s="52"/>
      <c r="R155" s="52"/>
      <c r="S155" s="52"/>
      <c r="T155" s="52"/>
      <c r="U155" s="52"/>
      <c r="V155" s="53"/>
      <c r="W155" s="52"/>
      <c r="X155" s="52"/>
      <c r="Y155" s="52"/>
      <c r="Z155" s="52"/>
      <c r="AA155" s="52"/>
      <c r="AB155" s="52"/>
      <c r="AC155" s="52"/>
      <c r="AD155" s="53"/>
    </row>
    <row r="156" spans="1:30" x14ac:dyDescent="0.25">
      <c r="A156" s="23">
        <f>Situacao_geral!B157</f>
        <v>43706</v>
      </c>
      <c r="B156" s="26">
        <f>Situacao_geral!C157</f>
        <v>0</v>
      </c>
      <c r="C156" s="25" t="str">
        <f>Situacao_geral!D157</f>
        <v>Não</v>
      </c>
      <c r="D156" s="29" t="str">
        <f>IF(Situacao_geral!E157=0,"",Situacao_geral!E157)</f>
        <v>Baixo</v>
      </c>
      <c r="E156" s="6" t="str">
        <f>IF(Situacao_geral!F157=0,"",Situacao_geral!F157)</f>
        <v>Médio</v>
      </c>
      <c r="F156" s="30">
        <f t="shared" si="32"/>
        <v>0</v>
      </c>
      <c r="G156" s="30">
        <f t="shared" si="33"/>
        <v>1</v>
      </c>
      <c r="H156" s="31">
        <v>2</v>
      </c>
      <c r="I156" s="31">
        <f t="shared" si="35"/>
        <v>2</v>
      </c>
      <c r="J156" s="31">
        <f t="shared" si="36"/>
        <v>2</v>
      </c>
      <c r="K156" s="79">
        <f t="shared" si="34"/>
        <v>0.2</v>
      </c>
      <c r="L156" s="52">
        <f t="shared" si="31"/>
        <v>0.2</v>
      </c>
      <c r="M156" s="52"/>
      <c r="N156" s="52"/>
      <c r="O156" s="52"/>
      <c r="P156" s="52"/>
      <c r="Q156" s="52"/>
      <c r="R156" s="52"/>
      <c r="S156" s="52"/>
      <c r="T156" s="52"/>
      <c r="U156" s="52"/>
      <c r="V156" s="53"/>
      <c r="W156" s="52"/>
      <c r="X156" s="52"/>
      <c r="Y156" s="52"/>
      <c r="Z156" s="52"/>
      <c r="AA156" s="52"/>
      <c r="AB156" s="52"/>
      <c r="AC156" s="52"/>
      <c r="AD156" s="53"/>
    </row>
    <row r="157" spans="1:30" x14ac:dyDescent="0.25">
      <c r="A157" s="23">
        <f>Situacao_geral!B158</f>
        <v>43707</v>
      </c>
      <c r="B157" s="26">
        <f>Situacao_geral!C158</f>
        <v>0</v>
      </c>
      <c r="C157" s="25" t="str">
        <f>Situacao_geral!D158</f>
        <v>Não</v>
      </c>
      <c r="D157" s="29" t="str">
        <f>IF(Situacao_geral!E158=0,"",Situacao_geral!E158)</f>
        <v/>
      </c>
      <c r="E157" s="21" t="str">
        <f>IF(Situacao_geral!F158=0,"",Situacao_geral!F158)</f>
        <v/>
      </c>
      <c r="F157" s="30">
        <f t="shared" si="32"/>
        <v>0</v>
      </c>
      <c r="G157" s="30">
        <f t="shared" si="33"/>
        <v>0</v>
      </c>
      <c r="H157" s="31">
        <v>3</v>
      </c>
      <c r="I157" s="31">
        <f t="shared" si="35"/>
        <v>3</v>
      </c>
      <c r="J157" s="31">
        <f t="shared" si="36"/>
        <v>3</v>
      </c>
      <c r="K157" s="79">
        <f t="shared" si="34"/>
        <v>0</v>
      </c>
      <c r="L157" s="52" t="str">
        <f t="shared" si="31"/>
        <v/>
      </c>
      <c r="M157" s="52"/>
      <c r="N157" s="52"/>
      <c r="O157" s="52"/>
      <c r="P157" s="52"/>
      <c r="Q157" s="52"/>
      <c r="R157" s="52"/>
      <c r="S157" s="52"/>
      <c r="T157" s="52"/>
      <c r="U157" s="52"/>
      <c r="V157" s="53"/>
      <c r="W157" s="52"/>
      <c r="X157" s="52"/>
      <c r="Y157" s="52"/>
      <c r="Z157" s="52"/>
      <c r="AA157" s="52"/>
      <c r="AB157" s="52"/>
      <c r="AC157" s="52"/>
      <c r="AD157" s="53"/>
    </row>
    <row r="158" spans="1:30" x14ac:dyDescent="0.25">
      <c r="A158" s="23">
        <f>Situacao_geral!B159</f>
        <v>43708</v>
      </c>
      <c r="B158" s="26">
        <f>Situacao_geral!C159</f>
        <v>0.9</v>
      </c>
      <c r="C158" s="25" t="str">
        <f>Situacao_geral!D159</f>
        <v>Sim</v>
      </c>
      <c r="D158" s="29" t="str">
        <f>IF(Situacao_geral!E159=0,"",Situacao_geral!E159)</f>
        <v/>
      </c>
      <c r="E158" s="21" t="str">
        <f>IF(Situacao_geral!F159=0,"",Situacao_geral!F159)</f>
        <v/>
      </c>
      <c r="F158" s="30">
        <f t="shared" si="32"/>
        <v>1</v>
      </c>
      <c r="G158" s="30">
        <f t="shared" si="33"/>
        <v>1</v>
      </c>
      <c r="H158" s="31">
        <v>0</v>
      </c>
      <c r="I158" s="31">
        <f t="shared" si="35"/>
        <v>0</v>
      </c>
      <c r="J158" s="31">
        <f t="shared" si="36"/>
        <v>0</v>
      </c>
      <c r="K158" s="79">
        <f t="shared" si="34"/>
        <v>0.9</v>
      </c>
      <c r="L158" s="52" t="str">
        <f t="shared" si="31"/>
        <v/>
      </c>
      <c r="M158" s="52"/>
      <c r="N158" s="52"/>
      <c r="O158" s="52"/>
      <c r="P158" s="52"/>
      <c r="Q158" s="52"/>
      <c r="R158" s="52"/>
      <c r="S158" s="52"/>
      <c r="T158" s="52"/>
      <c r="U158" s="52"/>
      <c r="V158" s="53"/>
      <c r="W158" s="52"/>
      <c r="X158" s="52"/>
      <c r="Y158" s="52"/>
      <c r="Z158" s="52"/>
      <c r="AA158" s="52"/>
      <c r="AB158" s="52"/>
      <c r="AC158" s="52"/>
      <c r="AD158" s="53"/>
    </row>
    <row r="159" spans="1:30" x14ac:dyDescent="0.25">
      <c r="A159" s="23">
        <f>Situacao_geral!B160</f>
        <v>43709</v>
      </c>
      <c r="B159" s="26">
        <f>Situacao_geral!C160</f>
        <v>10.8</v>
      </c>
      <c r="C159" s="25" t="str">
        <f>Situacao_geral!D160</f>
        <v>Sim</v>
      </c>
      <c r="D159" s="29" t="str">
        <f>IF(Situacao_geral!E160=0,"",Situacao_geral!E160)</f>
        <v/>
      </c>
      <c r="E159" s="21" t="str">
        <f>IF(Situacao_geral!F160=0,"",Situacao_geral!F160)</f>
        <v/>
      </c>
      <c r="F159" s="30">
        <f t="shared" si="32"/>
        <v>1</v>
      </c>
      <c r="G159" s="30">
        <f t="shared" si="33"/>
        <v>2</v>
      </c>
      <c r="H159" s="31">
        <v>0</v>
      </c>
      <c r="I159" s="31">
        <f t="shared" si="35"/>
        <v>0</v>
      </c>
      <c r="J159" s="31">
        <f t="shared" si="36"/>
        <v>0</v>
      </c>
      <c r="K159" s="79">
        <f t="shared" si="34"/>
        <v>11.700000000000001</v>
      </c>
      <c r="L159" s="52" t="str">
        <f t="shared" si="31"/>
        <v/>
      </c>
      <c r="M159" s="52"/>
      <c r="N159" s="52"/>
      <c r="O159" s="52"/>
      <c r="P159" s="52"/>
      <c r="Q159" s="52"/>
      <c r="R159" s="52"/>
      <c r="S159" s="52"/>
      <c r="T159" s="52"/>
      <c r="U159" s="52"/>
      <c r="V159" s="53"/>
      <c r="W159" s="52"/>
      <c r="X159" s="52"/>
      <c r="Y159" s="52"/>
      <c r="Z159" s="52"/>
      <c r="AA159" s="52"/>
      <c r="AB159" s="52"/>
      <c r="AC159" s="52"/>
      <c r="AD159" s="53"/>
    </row>
    <row r="160" spans="1:30" x14ac:dyDescent="0.25">
      <c r="A160" s="23">
        <f>Situacao_geral!B161</f>
        <v>43710</v>
      </c>
      <c r="B160" s="26">
        <f>Situacao_geral!C161</f>
        <v>0</v>
      </c>
      <c r="C160" s="25" t="str">
        <f>Situacao_geral!D161</f>
        <v>Não</v>
      </c>
      <c r="D160" s="29" t="str">
        <f>IF(Situacao_geral!E161=0,"",Situacao_geral!E161)</f>
        <v/>
      </c>
      <c r="E160" s="21" t="str">
        <f>IF(Situacao_geral!F161=0,"",Situacao_geral!F161)</f>
        <v/>
      </c>
      <c r="F160" s="30">
        <f t="shared" si="32"/>
        <v>0</v>
      </c>
      <c r="G160" s="30">
        <f t="shared" si="33"/>
        <v>2</v>
      </c>
      <c r="H160" s="31">
        <v>1</v>
      </c>
      <c r="I160" s="31">
        <f t="shared" si="35"/>
        <v>1</v>
      </c>
      <c r="J160" s="31">
        <f t="shared" si="36"/>
        <v>1</v>
      </c>
      <c r="K160" s="79">
        <f t="shared" si="34"/>
        <v>11.700000000000001</v>
      </c>
      <c r="L160" s="52" t="str">
        <f t="shared" si="31"/>
        <v/>
      </c>
      <c r="M160" s="52"/>
      <c r="N160" s="52"/>
      <c r="O160" s="52"/>
      <c r="P160" s="52"/>
      <c r="Q160" s="52"/>
      <c r="R160" s="52"/>
      <c r="S160" s="52"/>
      <c r="T160" s="52"/>
      <c r="U160" s="52"/>
      <c r="V160" s="53"/>
      <c r="W160" s="52"/>
      <c r="X160" s="52"/>
      <c r="Y160" s="52"/>
      <c r="Z160" s="52"/>
      <c r="AA160" s="52"/>
      <c r="AB160" s="52"/>
      <c r="AC160" s="52"/>
      <c r="AD160" s="53"/>
    </row>
    <row r="161" spans="1:30" x14ac:dyDescent="0.25">
      <c r="A161" s="23">
        <f>Situacao_geral!B162</f>
        <v>43711</v>
      </c>
      <c r="B161" s="26">
        <f>Situacao_geral!C162</f>
        <v>0</v>
      </c>
      <c r="C161" s="25" t="str">
        <f>Situacao_geral!D162</f>
        <v>Não</v>
      </c>
      <c r="D161" s="29" t="str">
        <f>IF(Situacao_geral!E162=0,"",Situacao_geral!E162)</f>
        <v>Baixo</v>
      </c>
      <c r="E161" s="19" t="str">
        <f>IF(Situacao_geral!F162=0,"",Situacao_geral!F162)</f>
        <v>Baixo</v>
      </c>
      <c r="F161" s="30">
        <f t="shared" si="32"/>
        <v>0</v>
      </c>
      <c r="G161" s="30">
        <f t="shared" si="33"/>
        <v>1</v>
      </c>
      <c r="H161" s="31">
        <v>2</v>
      </c>
      <c r="I161" s="31">
        <f t="shared" si="35"/>
        <v>2</v>
      </c>
      <c r="J161" s="31">
        <f t="shared" si="36"/>
        <v>2</v>
      </c>
      <c r="K161" s="79">
        <f t="shared" si="34"/>
        <v>10.8</v>
      </c>
      <c r="L161" s="52">
        <f t="shared" si="31"/>
        <v>10.8</v>
      </c>
      <c r="M161" s="52"/>
      <c r="N161" s="52"/>
      <c r="O161" s="52"/>
      <c r="P161" s="52"/>
      <c r="Q161" s="52"/>
      <c r="R161" s="52"/>
      <c r="S161" s="52"/>
      <c r="T161" s="52"/>
      <c r="U161" s="52"/>
      <c r="V161" s="53"/>
      <c r="W161" s="52"/>
      <c r="X161" s="52"/>
      <c r="Y161" s="52"/>
      <c r="Z161" s="52"/>
      <c r="AA161" s="52"/>
      <c r="AB161" s="52"/>
      <c r="AC161" s="52"/>
      <c r="AD161" s="53"/>
    </row>
    <row r="162" spans="1:30" x14ac:dyDescent="0.25">
      <c r="A162" s="23">
        <f>Situacao_geral!B163</f>
        <v>43712</v>
      </c>
      <c r="B162" s="26">
        <f>Situacao_geral!C163</f>
        <v>0</v>
      </c>
      <c r="C162" s="25" t="str">
        <f>Situacao_geral!D163</f>
        <v>Não</v>
      </c>
      <c r="D162" s="29" t="str">
        <f>IF(Situacao_geral!E163=0,"",Situacao_geral!E163)</f>
        <v/>
      </c>
      <c r="E162" s="21" t="str">
        <f>IF(Situacao_geral!F163=0,"",Situacao_geral!F163)</f>
        <v/>
      </c>
      <c r="F162" s="30">
        <f t="shared" si="32"/>
        <v>0</v>
      </c>
      <c r="G162" s="30">
        <f t="shared" si="33"/>
        <v>0</v>
      </c>
      <c r="H162" s="31">
        <v>3</v>
      </c>
      <c r="I162" s="31">
        <f t="shared" si="35"/>
        <v>3</v>
      </c>
      <c r="J162" s="31">
        <f t="shared" si="36"/>
        <v>3</v>
      </c>
      <c r="K162" s="79">
        <f t="shared" si="34"/>
        <v>0</v>
      </c>
      <c r="L162" s="52" t="str">
        <f t="shared" si="31"/>
        <v/>
      </c>
      <c r="M162" s="52"/>
      <c r="N162" s="52"/>
      <c r="O162" s="52"/>
      <c r="P162" s="52"/>
      <c r="Q162" s="52"/>
      <c r="R162" s="52"/>
      <c r="S162" s="52"/>
      <c r="T162" s="52"/>
      <c r="U162" s="52"/>
      <c r="V162" s="53"/>
      <c r="W162" s="52"/>
      <c r="X162" s="52"/>
      <c r="Y162" s="52"/>
      <c r="Z162" s="52"/>
      <c r="AA162" s="52"/>
      <c r="AB162" s="52"/>
      <c r="AC162" s="52"/>
      <c r="AD162" s="53"/>
    </row>
    <row r="163" spans="1:30" x14ac:dyDescent="0.25">
      <c r="A163" s="23">
        <f>Situacao_geral!B164</f>
        <v>43713</v>
      </c>
      <c r="B163" s="26">
        <f>Situacao_geral!C164</f>
        <v>0</v>
      </c>
      <c r="C163" s="25" t="str">
        <f>Situacao_geral!D164</f>
        <v>Não</v>
      </c>
      <c r="D163" s="29" t="str">
        <f>IF(Situacao_geral!E164=0,"",Situacao_geral!E164)</f>
        <v/>
      </c>
      <c r="E163" s="21" t="str">
        <f>IF(Situacao_geral!F164=0,"",Situacao_geral!F164)</f>
        <v/>
      </c>
      <c r="F163" s="30">
        <f t="shared" si="32"/>
        <v>0</v>
      </c>
      <c r="G163" s="30">
        <f t="shared" si="33"/>
        <v>0</v>
      </c>
      <c r="H163" s="31">
        <v>4</v>
      </c>
      <c r="I163" s="31">
        <f t="shared" si="35"/>
        <v>4</v>
      </c>
      <c r="J163" s="31">
        <f t="shared" si="36"/>
        <v>4</v>
      </c>
      <c r="K163" s="79">
        <f t="shared" si="34"/>
        <v>0</v>
      </c>
      <c r="L163" s="52" t="str">
        <f t="shared" ref="L163:L183" si="37">IF(E163="","",K163)</f>
        <v/>
      </c>
      <c r="M163" s="52"/>
      <c r="N163" s="52"/>
      <c r="O163" s="52"/>
      <c r="P163" s="52"/>
      <c r="Q163" s="52"/>
      <c r="R163" s="52"/>
      <c r="S163" s="52"/>
      <c r="T163" s="52"/>
      <c r="U163" s="52"/>
      <c r="V163" s="53"/>
      <c r="W163" s="52"/>
      <c r="X163" s="52"/>
      <c r="Y163" s="52"/>
      <c r="Z163" s="52"/>
      <c r="AA163" s="52"/>
      <c r="AB163" s="52"/>
      <c r="AC163" s="52"/>
      <c r="AD163" s="53"/>
    </row>
    <row r="164" spans="1:30" x14ac:dyDescent="0.25">
      <c r="A164" s="23">
        <f>Situacao_geral!B165</f>
        <v>43714</v>
      </c>
      <c r="B164" s="26">
        <f>Situacao_geral!C165</f>
        <v>9.6</v>
      </c>
      <c r="C164" s="25" t="str">
        <f>Situacao_geral!D165</f>
        <v>Sim</v>
      </c>
      <c r="D164" s="29" t="str">
        <f>IF(Situacao_geral!E165=0,"",Situacao_geral!E165)</f>
        <v/>
      </c>
      <c r="E164" s="21" t="str">
        <f>IF(Situacao_geral!F165=0,"",Situacao_geral!F165)</f>
        <v/>
      </c>
      <c r="F164" s="30">
        <f t="shared" si="32"/>
        <v>1</v>
      </c>
      <c r="G164" s="30">
        <f t="shared" si="33"/>
        <v>1</v>
      </c>
      <c r="H164" s="31">
        <v>0</v>
      </c>
      <c r="I164" s="31">
        <f t="shared" si="35"/>
        <v>0</v>
      </c>
      <c r="J164" s="31">
        <f t="shared" si="36"/>
        <v>0</v>
      </c>
      <c r="K164" s="79">
        <f t="shared" si="34"/>
        <v>9.6</v>
      </c>
      <c r="L164" s="52" t="str">
        <f t="shared" si="37"/>
        <v/>
      </c>
      <c r="M164" s="52"/>
      <c r="N164" s="52"/>
      <c r="O164" s="52"/>
      <c r="P164" s="52"/>
      <c r="Q164" s="52"/>
      <c r="R164" s="52"/>
      <c r="S164" s="52"/>
      <c r="T164" s="52"/>
      <c r="U164" s="52"/>
      <c r="V164" s="53"/>
      <c r="W164" s="52"/>
      <c r="X164" s="52"/>
      <c r="Y164" s="52"/>
      <c r="Z164" s="52"/>
      <c r="AA164" s="52"/>
      <c r="AB164" s="52"/>
      <c r="AC164" s="52"/>
      <c r="AD164" s="53"/>
    </row>
    <row r="165" spans="1:30" x14ac:dyDescent="0.25">
      <c r="A165" s="23">
        <f>Situacao_geral!B166</f>
        <v>43715</v>
      </c>
      <c r="B165" s="26">
        <f>Situacao_geral!C166</f>
        <v>0.7</v>
      </c>
      <c r="C165" s="25" t="str">
        <f>Situacao_geral!D166</f>
        <v>Sim</v>
      </c>
      <c r="D165" s="29" t="str">
        <f>IF(Situacao_geral!E166=0,"",Situacao_geral!E166)</f>
        <v/>
      </c>
      <c r="E165" s="21" t="str">
        <f>IF(Situacao_geral!F166=0,"",Situacao_geral!F166)</f>
        <v/>
      </c>
      <c r="F165" s="30">
        <f t="shared" si="32"/>
        <v>1</v>
      </c>
      <c r="G165" s="30">
        <f t="shared" si="33"/>
        <v>2</v>
      </c>
      <c r="H165" s="31">
        <v>0</v>
      </c>
      <c r="I165" s="31">
        <f t="shared" si="35"/>
        <v>0</v>
      </c>
      <c r="J165" s="31">
        <f t="shared" si="36"/>
        <v>0</v>
      </c>
      <c r="K165" s="79">
        <f t="shared" si="34"/>
        <v>10.299999999999999</v>
      </c>
      <c r="L165" s="52" t="str">
        <f t="shared" si="37"/>
        <v/>
      </c>
      <c r="M165" s="52"/>
      <c r="N165" s="52"/>
      <c r="O165" s="52"/>
      <c r="P165" s="52"/>
      <c r="Q165" s="52"/>
      <c r="R165" s="52"/>
      <c r="S165" s="52"/>
      <c r="T165" s="52"/>
      <c r="U165" s="52"/>
      <c r="V165" s="53"/>
      <c r="W165" s="52"/>
      <c r="X165" s="52"/>
      <c r="Y165" s="52"/>
      <c r="Z165" s="52"/>
      <c r="AA165" s="52"/>
      <c r="AB165" s="52"/>
      <c r="AC165" s="52"/>
      <c r="AD165" s="53"/>
    </row>
    <row r="166" spans="1:30" x14ac:dyDescent="0.25">
      <c r="A166" s="23">
        <f>Situacao_geral!B167</f>
        <v>43716</v>
      </c>
      <c r="B166" s="26">
        <f>Situacao_geral!C167</f>
        <v>0.2</v>
      </c>
      <c r="C166" s="25" t="str">
        <f>Situacao_geral!D167</f>
        <v>Sim</v>
      </c>
      <c r="D166" s="29" t="str">
        <f>IF(Situacao_geral!E167=0,"",Situacao_geral!E167)</f>
        <v/>
      </c>
      <c r="E166" s="21" t="str">
        <f>IF(Situacao_geral!F167=0,"",Situacao_geral!F167)</f>
        <v/>
      </c>
      <c r="F166" s="30">
        <f t="shared" si="32"/>
        <v>1</v>
      </c>
      <c r="G166" s="30">
        <f t="shared" si="33"/>
        <v>3</v>
      </c>
      <c r="H166" s="31">
        <v>0</v>
      </c>
      <c r="I166" s="31">
        <f t="shared" si="35"/>
        <v>0</v>
      </c>
      <c r="J166" s="31">
        <f t="shared" si="36"/>
        <v>0</v>
      </c>
      <c r="K166" s="79">
        <f t="shared" si="34"/>
        <v>10.499999999999998</v>
      </c>
      <c r="L166" s="52" t="str">
        <f t="shared" si="37"/>
        <v/>
      </c>
      <c r="M166" s="52"/>
      <c r="N166" s="52"/>
      <c r="O166" s="52"/>
      <c r="P166" s="52"/>
      <c r="Q166" s="52"/>
      <c r="R166" s="52"/>
      <c r="S166" s="52"/>
      <c r="T166" s="52"/>
      <c r="U166" s="52"/>
      <c r="V166" s="53"/>
      <c r="W166" s="52"/>
      <c r="X166" s="52"/>
      <c r="Y166" s="52"/>
      <c r="Z166" s="52"/>
      <c r="AA166" s="52"/>
      <c r="AB166" s="52"/>
      <c r="AC166" s="52"/>
      <c r="AD166" s="53"/>
    </row>
    <row r="167" spans="1:30" x14ac:dyDescent="0.25">
      <c r="A167" s="23">
        <f>Situacao_geral!B168</f>
        <v>43717</v>
      </c>
      <c r="B167" s="26">
        <f>Situacao_geral!C168</f>
        <v>0</v>
      </c>
      <c r="C167" s="25" t="str">
        <f>Situacao_geral!D168</f>
        <v>Não</v>
      </c>
      <c r="D167" s="29" t="str">
        <f>IF(Situacao_geral!E168=0,"",Situacao_geral!E168)</f>
        <v/>
      </c>
      <c r="E167" s="21" t="str">
        <f>IF(Situacao_geral!F168=0,"",Situacao_geral!F168)</f>
        <v/>
      </c>
      <c r="F167" s="30">
        <f t="shared" si="32"/>
        <v>0</v>
      </c>
      <c r="G167" s="30">
        <f t="shared" si="33"/>
        <v>2</v>
      </c>
      <c r="H167" s="31">
        <v>1</v>
      </c>
      <c r="I167" s="31">
        <f t="shared" si="35"/>
        <v>1</v>
      </c>
      <c r="J167" s="31">
        <f t="shared" si="36"/>
        <v>1</v>
      </c>
      <c r="K167" s="79">
        <f t="shared" si="34"/>
        <v>0.89999999999999991</v>
      </c>
      <c r="L167" s="52" t="str">
        <f t="shared" si="37"/>
        <v/>
      </c>
      <c r="M167" s="52"/>
      <c r="N167" s="52"/>
      <c r="O167" s="52"/>
      <c r="P167" s="52"/>
      <c r="Q167" s="52"/>
      <c r="R167" s="52"/>
      <c r="S167" s="52"/>
      <c r="T167" s="52"/>
      <c r="U167" s="52"/>
      <c r="V167" s="53"/>
      <c r="W167" s="52"/>
      <c r="X167" s="52"/>
      <c r="Y167" s="52"/>
      <c r="Z167" s="52"/>
      <c r="AA167" s="52"/>
      <c r="AB167" s="52"/>
      <c r="AC167" s="52"/>
      <c r="AD167" s="53"/>
    </row>
    <row r="168" spans="1:30" x14ac:dyDescent="0.25">
      <c r="A168" s="23">
        <f>Situacao_geral!B169</f>
        <v>43718</v>
      </c>
      <c r="B168" s="26">
        <f>Situacao_geral!C169</f>
        <v>0</v>
      </c>
      <c r="C168" s="25" t="str">
        <f>Situacao_geral!D169</f>
        <v>Não</v>
      </c>
      <c r="D168" s="29" t="str">
        <f>IF(Situacao_geral!E169=0,"",Situacao_geral!E169)</f>
        <v/>
      </c>
      <c r="E168" s="21" t="str">
        <f>IF(Situacao_geral!F169=0,"",Situacao_geral!F169)</f>
        <v/>
      </c>
      <c r="F168" s="30">
        <f t="shared" si="32"/>
        <v>0</v>
      </c>
      <c r="G168" s="30">
        <f t="shared" si="33"/>
        <v>1</v>
      </c>
      <c r="H168" s="31">
        <v>2</v>
      </c>
      <c r="I168" s="31">
        <f t="shared" si="35"/>
        <v>2</v>
      </c>
      <c r="J168" s="31">
        <f t="shared" si="36"/>
        <v>2</v>
      </c>
      <c r="K168" s="79">
        <f t="shared" si="34"/>
        <v>0.2</v>
      </c>
      <c r="L168" s="52" t="str">
        <f t="shared" si="37"/>
        <v/>
      </c>
      <c r="M168" s="52"/>
      <c r="N168" s="52"/>
      <c r="O168" s="52"/>
      <c r="P168" s="52"/>
      <c r="Q168" s="52"/>
      <c r="R168" s="52"/>
      <c r="S168" s="52"/>
      <c r="T168" s="52"/>
      <c r="U168" s="52"/>
      <c r="V168" s="53"/>
      <c r="W168" s="52"/>
      <c r="X168" s="52"/>
      <c r="Y168" s="52"/>
      <c r="Z168" s="52"/>
      <c r="AA168" s="52"/>
      <c r="AB168" s="52"/>
      <c r="AC168" s="52"/>
      <c r="AD168" s="53"/>
    </row>
    <row r="169" spans="1:30" x14ac:dyDescent="0.25">
      <c r="A169" s="23">
        <f>Situacao_geral!B170</f>
        <v>43719</v>
      </c>
      <c r="B169" s="26">
        <f>Situacao_geral!C170</f>
        <v>0</v>
      </c>
      <c r="C169" s="25" t="str">
        <f>Situacao_geral!D170</f>
        <v>Não</v>
      </c>
      <c r="D169" s="29" t="str">
        <f>IF(Situacao_geral!E170=0,"",Situacao_geral!E170)</f>
        <v/>
      </c>
      <c r="E169" s="21" t="str">
        <f>IF(Situacao_geral!F170=0,"",Situacao_geral!F170)</f>
        <v/>
      </c>
      <c r="F169" s="30">
        <f t="shared" si="32"/>
        <v>0</v>
      </c>
      <c r="G169" s="30">
        <f t="shared" si="33"/>
        <v>0</v>
      </c>
      <c r="H169" s="31">
        <v>3</v>
      </c>
      <c r="I169" s="31">
        <f t="shared" si="35"/>
        <v>3</v>
      </c>
      <c r="J169" s="31">
        <f t="shared" si="36"/>
        <v>3</v>
      </c>
      <c r="K169" s="79">
        <f t="shared" si="34"/>
        <v>0</v>
      </c>
      <c r="L169" s="52" t="str">
        <f t="shared" si="37"/>
        <v/>
      </c>
      <c r="M169" s="52"/>
      <c r="N169" s="52"/>
      <c r="O169" s="52"/>
      <c r="P169" s="52"/>
      <c r="Q169" s="52"/>
      <c r="R169" s="52"/>
      <c r="S169" s="52"/>
      <c r="T169" s="52"/>
      <c r="U169" s="52"/>
      <c r="V169" s="53"/>
      <c r="W169" s="52"/>
      <c r="X169" s="52"/>
      <c r="Y169" s="52"/>
      <c r="Z169" s="52"/>
      <c r="AA169" s="52"/>
      <c r="AB169" s="52"/>
      <c r="AC169" s="52"/>
      <c r="AD169" s="53"/>
    </row>
    <row r="170" spans="1:30" x14ac:dyDescent="0.25">
      <c r="A170" s="23">
        <f>Situacao_geral!B171</f>
        <v>43720</v>
      </c>
      <c r="B170" s="26">
        <f>Situacao_geral!C171</f>
        <v>0.5</v>
      </c>
      <c r="C170" s="25" t="str">
        <f>Situacao_geral!D171</f>
        <v>Sim</v>
      </c>
      <c r="D170" s="29" t="str">
        <f>IF(Situacao_geral!E171=0,"",Situacao_geral!E171)</f>
        <v/>
      </c>
      <c r="E170" s="21" t="str">
        <f>IF(Situacao_geral!F171=0,"",Situacao_geral!F171)</f>
        <v/>
      </c>
      <c r="F170" s="30">
        <f t="shared" si="32"/>
        <v>1</v>
      </c>
      <c r="G170" s="30">
        <f t="shared" si="33"/>
        <v>1</v>
      </c>
      <c r="H170" s="31">
        <v>0</v>
      </c>
      <c r="I170" s="31">
        <f t="shared" si="35"/>
        <v>0</v>
      </c>
      <c r="J170" s="31">
        <f t="shared" si="36"/>
        <v>0</v>
      </c>
      <c r="K170" s="79">
        <f t="shared" si="34"/>
        <v>0.5</v>
      </c>
      <c r="L170" s="52" t="str">
        <f t="shared" si="37"/>
        <v/>
      </c>
      <c r="M170" s="52"/>
      <c r="N170" s="52"/>
      <c r="O170" s="52"/>
      <c r="P170" s="52"/>
      <c r="Q170" s="52"/>
      <c r="R170" s="52"/>
      <c r="S170" s="52"/>
      <c r="T170" s="52"/>
      <c r="U170" s="52"/>
      <c r="V170" s="53"/>
      <c r="W170" s="52"/>
      <c r="X170" s="52"/>
      <c r="Y170" s="52"/>
      <c r="Z170" s="52"/>
      <c r="AA170" s="52"/>
      <c r="AB170" s="52"/>
      <c r="AC170" s="52"/>
      <c r="AD170" s="53"/>
    </row>
    <row r="171" spans="1:30" x14ac:dyDescent="0.25">
      <c r="A171" s="23">
        <f>Situacao_geral!B172</f>
        <v>43721</v>
      </c>
      <c r="B171" s="26">
        <f>Situacao_geral!C172</f>
        <v>0</v>
      </c>
      <c r="C171" s="25" t="str">
        <f>Situacao_geral!D172</f>
        <v>Não</v>
      </c>
      <c r="D171" s="29" t="str">
        <f>IF(Situacao_geral!E172=0,"",Situacao_geral!E172)</f>
        <v/>
      </c>
      <c r="E171" s="21" t="str">
        <f>IF(Situacao_geral!F172=0,"",Situacao_geral!F172)</f>
        <v/>
      </c>
      <c r="F171" s="30">
        <f t="shared" si="32"/>
        <v>0</v>
      </c>
      <c r="G171" s="30">
        <f t="shared" si="33"/>
        <v>1</v>
      </c>
      <c r="H171" s="31">
        <v>1</v>
      </c>
      <c r="I171" s="31">
        <f t="shared" si="35"/>
        <v>1</v>
      </c>
      <c r="J171" s="31">
        <f t="shared" si="36"/>
        <v>1</v>
      </c>
      <c r="K171" s="79">
        <f t="shared" si="34"/>
        <v>0.5</v>
      </c>
      <c r="L171" s="52" t="str">
        <f t="shared" si="37"/>
        <v/>
      </c>
      <c r="M171" s="52"/>
      <c r="N171" s="52"/>
      <c r="O171" s="52"/>
      <c r="P171" s="52"/>
      <c r="Q171" s="52"/>
      <c r="R171" s="52"/>
      <c r="S171" s="52"/>
      <c r="T171" s="52"/>
      <c r="U171" s="52"/>
      <c r="V171" s="53"/>
      <c r="W171" s="52"/>
      <c r="X171" s="52"/>
      <c r="Y171" s="52"/>
      <c r="Z171" s="52"/>
      <c r="AA171" s="52"/>
      <c r="AB171" s="52"/>
      <c r="AC171" s="52"/>
      <c r="AD171" s="53"/>
    </row>
    <row r="172" spans="1:30" x14ac:dyDescent="0.25">
      <c r="A172" s="23">
        <f>Situacao_geral!B173</f>
        <v>43722</v>
      </c>
      <c r="B172" s="26">
        <f>Situacao_geral!C173</f>
        <v>0</v>
      </c>
      <c r="C172" s="25" t="str">
        <f>Situacao_geral!D173</f>
        <v>Não</v>
      </c>
      <c r="D172" s="29" t="str">
        <f>IF(Situacao_geral!E173=0,"",Situacao_geral!E173)</f>
        <v/>
      </c>
      <c r="E172" s="21" t="str">
        <f>IF(Situacao_geral!F173=0,"",Situacao_geral!F173)</f>
        <v/>
      </c>
      <c r="F172" s="30">
        <f t="shared" si="32"/>
        <v>0</v>
      </c>
      <c r="G172" s="30">
        <f t="shared" si="33"/>
        <v>1</v>
      </c>
      <c r="H172" s="31">
        <v>2</v>
      </c>
      <c r="I172" s="31">
        <f t="shared" si="35"/>
        <v>2</v>
      </c>
      <c r="J172" s="31">
        <f t="shared" si="36"/>
        <v>2</v>
      </c>
      <c r="K172" s="79">
        <f t="shared" si="34"/>
        <v>0.5</v>
      </c>
      <c r="L172" s="52" t="str">
        <f t="shared" si="37"/>
        <v/>
      </c>
      <c r="M172" s="52"/>
      <c r="N172" s="52"/>
      <c r="O172" s="52"/>
      <c r="P172" s="52"/>
      <c r="Q172" s="52"/>
      <c r="R172" s="52"/>
      <c r="S172" s="52"/>
      <c r="T172" s="52"/>
      <c r="U172" s="52"/>
      <c r="V172" s="53"/>
      <c r="W172" s="52"/>
      <c r="X172" s="52"/>
      <c r="Y172" s="52"/>
      <c r="Z172" s="52"/>
      <c r="AA172" s="52"/>
      <c r="AB172" s="52"/>
      <c r="AC172" s="52"/>
      <c r="AD172" s="53"/>
    </row>
    <row r="173" spans="1:30" x14ac:dyDescent="0.25">
      <c r="A173" s="23">
        <f>Situacao_geral!B174</f>
        <v>43723</v>
      </c>
      <c r="B173" s="26">
        <f>Situacao_geral!C174</f>
        <v>0.2</v>
      </c>
      <c r="C173" s="25" t="str">
        <f>Situacao_geral!D174</f>
        <v>Sim</v>
      </c>
      <c r="D173" s="29" t="str">
        <f>IF(Situacao_geral!E174=0,"",Situacao_geral!E174)</f>
        <v/>
      </c>
      <c r="E173" s="21" t="str">
        <f>IF(Situacao_geral!F174=0,"",Situacao_geral!F174)</f>
        <v/>
      </c>
      <c r="F173" s="30">
        <f t="shared" si="32"/>
        <v>1</v>
      </c>
      <c r="G173" s="30">
        <f t="shared" si="33"/>
        <v>1</v>
      </c>
      <c r="H173" s="31">
        <v>0</v>
      </c>
      <c r="I173" s="31">
        <f t="shared" si="35"/>
        <v>0</v>
      </c>
      <c r="J173" s="31">
        <f t="shared" si="36"/>
        <v>0</v>
      </c>
      <c r="K173" s="79">
        <f t="shared" si="34"/>
        <v>0.2</v>
      </c>
      <c r="L173" s="52" t="str">
        <f t="shared" si="37"/>
        <v/>
      </c>
      <c r="M173" s="52"/>
      <c r="N173" s="52"/>
      <c r="O173" s="52"/>
      <c r="P173" s="52"/>
      <c r="Q173" s="52"/>
      <c r="R173" s="52"/>
      <c r="S173" s="52"/>
      <c r="T173" s="52"/>
      <c r="U173" s="52"/>
      <c r="V173" s="53"/>
      <c r="W173" s="52"/>
      <c r="X173" s="52"/>
      <c r="Y173" s="52"/>
      <c r="Z173" s="52"/>
      <c r="AA173" s="52"/>
      <c r="AB173" s="52"/>
      <c r="AC173" s="52"/>
      <c r="AD173" s="53"/>
    </row>
    <row r="174" spans="1:30" x14ac:dyDescent="0.25">
      <c r="A174" s="23">
        <f>Situacao_geral!B175</f>
        <v>43724</v>
      </c>
      <c r="B174" s="26">
        <f>Situacao_geral!C175</f>
        <v>0</v>
      </c>
      <c r="C174" s="25" t="str">
        <f>Situacao_geral!D175</f>
        <v>Não</v>
      </c>
      <c r="D174" s="29" t="str">
        <f>IF(Situacao_geral!E175=0,"",Situacao_geral!E175)</f>
        <v>Baixo</v>
      </c>
      <c r="E174" s="12" t="str">
        <f>IF(Situacao_geral!F175=0,"",Situacao_geral!F175)</f>
        <v>Baixo</v>
      </c>
      <c r="F174" s="30">
        <f t="shared" si="32"/>
        <v>0</v>
      </c>
      <c r="G174" s="30">
        <f t="shared" si="33"/>
        <v>1</v>
      </c>
      <c r="H174" s="31">
        <v>1</v>
      </c>
      <c r="I174" s="31">
        <f t="shared" si="35"/>
        <v>1</v>
      </c>
      <c r="J174" s="31">
        <f t="shared" si="36"/>
        <v>1</v>
      </c>
      <c r="K174" s="79">
        <f t="shared" si="34"/>
        <v>0.2</v>
      </c>
      <c r="L174" s="52">
        <f t="shared" si="37"/>
        <v>0.2</v>
      </c>
      <c r="M174" s="52"/>
      <c r="N174" s="52"/>
      <c r="O174" s="52"/>
      <c r="P174" s="52"/>
      <c r="Q174" s="52"/>
      <c r="R174" s="52"/>
      <c r="S174" s="52"/>
      <c r="T174" s="52"/>
      <c r="U174" s="52"/>
      <c r="V174" s="53"/>
      <c r="W174" s="52"/>
      <c r="X174" s="52"/>
      <c r="Y174" s="52"/>
      <c r="Z174" s="52"/>
      <c r="AA174" s="52"/>
      <c r="AB174" s="52"/>
      <c r="AC174" s="52"/>
      <c r="AD174" s="53"/>
    </row>
    <row r="175" spans="1:30" x14ac:dyDescent="0.25">
      <c r="A175" s="23">
        <f>Situacao_geral!B176</f>
        <v>43725</v>
      </c>
      <c r="B175" s="26">
        <f>Situacao_geral!C176</f>
        <v>0</v>
      </c>
      <c r="C175" s="25" t="str">
        <f>Situacao_geral!D176</f>
        <v>Não</v>
      </c>
      <c r="D175" s="29" t="str">
        <f>IF(Situacao_geral!E176=0,"",Situacao_geral!E176)</f>
        <v/>
      </c>
      <c r="E175" s="21" t="str">
        <f>IF(Situacao_geral!F176=0,"",Situacao_geral!F176)</f>
        <v/>
      </c>
      <c r="F175" s="30">
        <f t="shared" si="32"/>
        <v>0</v>
      </c>
      <c r="G175" s="30">
        <f t="shared" si="33"/>
        <v>1</v>
      </c>
      <c r="H175" s="31">
        <v>2</v>
      </c>
      <c r="I175" s="31">
        <f t="shared" si="35"/>
        <v>2</v>
      </c>
      <c r="J175" s="31">
        <f t="shared" si="36"/>
        <v>2</v>
      </c>
      <c r="K175" s="79">
        <f t="shared" si="34"/>
        <v>0.2</v>
      </c>
      <c r="L175" s="52" t="str">
        <f t="shared" si="37"/>
        <v/>
      </c>
      <c r="M175" s="52"/>
      <c r="N175" s="52"/>
      <c r="O175" s="52"/>
      <c r="P175" s="52"/>
      <c r="Q175" s="52"/>
      <c r="R175" s="52"/>
      <c r="S175" s="52"/>
      <c r="T175" s="52"/>
      <c r="U175" s="52"/>
      <c r="V175" s="53"/>
      <c r="W175" s="52"/>
      <c r="X175" s="52"/>
      <c r="Y175" s="52"/>
      <c r="Z175" s="52"/>
      <c r="AA175" s="52"/>
      <c r="AB175" s="52"/>
      <c r="AC175" s="52"/>
      <c r="AD175" s="53"/>
    </row>
    <row r="176" spans="1:30" x14ac:dyDescent="0.25">
      <c r="A176" s="23">
        <f>Situacao_geral!B177</f>
        <v>43726</v>
      </c>
      <c r="B176" s="26">
        <f>Situacao_geral!C177</f>
        <v>13.4</v>
      </c>
      <c r="C176" s="25" t="str">
        <f>Situacao_geral!D177</f>
        <v>Sim</v>
      </c>
      <c r="D176" s="29" t="str">
        <f>IF(Situacao_geral!E177=0,"",Situacao_geral!E177)</f>
        <v/>
      </c>
      <c r="E176" s="21" t="str">
        <f>IF(Situacao_geral!F177=0,"",Situacao_geral!F177)</f>
        <v/>
      </c>
      <c r="F176" s="30">
        <f t="shared" si="32"/>
        <v>1</v>
      </c>
      <c r="G176" s="30">
        <f t="shared" si="33"/>
        <v>1</v>
      </c>
      <c r="H176" s="31">
        <v>0</v>
      </c>
      <c r="I176" s="31">
        <f t="shared" si="35"/>
        <v>0</v>
      </c>
      <c r="J176" s="31">
        <f t="shared" si="36"/>
        <v>0</v>
      </c>
      <c r="K176" s="79">
        <f t="shared" si="34"/>
        <v>13.4</v>
      </c>
      <c r="L176" s="52" t="str">
        <f t="shared" si="37"/>
        <v/>
      </c>
      <c r="M176" s="52"/>
      <c r="N176" s="52"/>
      <c r="O176" s="52"/>
      <c r="P176" s="52"/>
      <c r="Q176" s="52"/>
      <c r="R176" s="52"/>
      <c r="S176" s="52"/>
      <c r="T176" s="52"/>
      <c r="U176" s="52"/>
      <c r="V176" s="53"/>
      <c r="W176" s="52"/>
      <c r="X176" s="52"/>
      <c r="Y176" s="52"/>
      <c r="Z176" s="52"/>
      <c r="AA176" s="52"/>
      <c r="AB176" s="52"/>
      <c r="AC176" s="52"/>
      <c r="AD176" s="53"/>
    </row>
    <row r="177" spans="1:30" x14ac:dyDescent="0.25">
      <c r="A177" s="23">
        <f>Situacao_geral!B178</f>
        <v>43727</v>
      </c>
      <c r="B177" s="26">
        <f>Situacao_geral!C178</f>
        <v>8.6999999999999993</v>
      </c>
      <c r="C177" s="25" t="str">
        <f>Situacao_geral!D178</f>
        <v>Sim</v>
      </c>
      <c r="D177" s="29" t="str">
        <f>IF(Situacao_geral!E178=0,"",Situacao_geral!E178)</f>
        <v>Baixo</v>
      </c>
      <c r="E177" s="12" t="str">
        <f>IF(Situacao_geral!F178=0,"",Situacao_geral!F178)</f>
        <v>Baixo</v>
      </c>
      <c r="F177" s="30">
        <f t="shared" si="32"/>
        <v>1</v>
      </c>
      <c r="G177" s="30">
        <f t="shared" si="33"/>
        <v>2</v>
      </c>
      <c r="H177" s="31">
        <v>0</v>
      </c>
      <c r="I177" s="31">
        <f t="shared" si="35"/>
        <v>0</v>
      </c>
      <c r="J177" s="31">
        <f t="shared" si="36"/>
        <v>0</v>
      </c>
      <c r="K177" s="79">
        <f t="shared" si="34"/>
        <v>22.1</v>
      </c>
      <c r="L177" s="52">
        <f t="shared" si="37"/>
        <v>22.1</v>
      </c>
      <c r="M177" s="52"/>
      <c r="N177" s="52"/>
      <c r="O177" s="52"/>
      <c r="P177" s="52"/>
      <c r="Q177" s="52"/>
      <c r="R177" s="52"/>
      <c r="S177" s="52"/>
      <c r="T177" s="52"/>
      <c r="U177" s="52"/>
      <c r="V177" s="53"/>
      <c r="W177" s="52"/>
      <c r="X177" s="52"/>
      <c r="Y177" s="52"/>
      <c r="Z177" s="52"/>
      <c r="AA177" s="52"/>
      <c r="AB177" s="52"/>
      <c r="AC177" s="52"/>
      <c r="AD177" s="53"/>
    </row>
    <row r="178" spans="1:30" x14ac:dyDescent="0.25">
      <c r="A178" s="23">
        <f>Situacao_geral!B179</f>
        <v>43728</v>
      </c>
      <c r="B178" s="26">
        <f>Situacao_geral!C179</f>
        <v>14.4</v>
      </c>
      <c r="C178" s="25" t="str">
        <f>Situacao_geral!D179</f>
        <v>Sim</v>
      </c>
      <c r="D178" s="29" t="str">
        <f>IF(Situacao_geral!E179=0,"",Situacao_geral!E179)</f>
        <v/>
      </c>
      <c r="E178" s="21" t="str">
        <f>IF(Situacao_geral!F179=0,"",Situacao_geral!F179)</f>
        <v/>
      </c>
      <c r="F178" s="30">
        <f t="shared" si="32"/>
        <v>1</v>
      </c>
      <c r="G178" s="30">
        <f t="shared" si="33"/>
        <v>3</v>
      </c>
      <c r="H178" s="31">
        <v>0</v>
      </c>
      <c r="I178" s="31">
        <f t="shared" si="35"/>
        <v>0</v>
      </c>
      <c r="J178" s="31">
        <f t="shared" si="36"/>
        <v>0</v>
      </c>
      <c r="K178" s="79">
        <f t="shared" si="34"/>
        <v>36.5</v>
      </c>
      <c r="L178" s="52" t="str">
        <f t="shared" si="37"/>
        <v/>
      </c>
      <c r="M178" s="52"/>
      <c r="N178" s="52"/>
      <c r="O178" s="52"/>
      <c r="P178" s="52"/>
      <c r="Q178" s="52"/>
      <c r="R178" s="52"/>
      <c r="S178" s="52"/>
      <c r="T178" s="52"/>
      <c r="U178" s="52"/>
      <c r="V178" s="53"/>
      <c r="W178" s="52"/>
      <c r="X178" s="52"/>
      <c r="Y178" s="52"/>
      <c r="Z178" s="52"/>
      <c r="AA178" s="52"/>
      <c r="AB178" s="52"/>
      <c r="AC178" s="52"/>
      <c r="AD178" s="53"/>
    </row>
    <row r="179" spans="1:30" x14ac:dyDescent="0.25">
      <c r="A179" s="23">
        <f>Situacao_geral!B180</f>
        <v>43729</v>
      </c>
      <c r="B179" s="26">
        <f>Situacao_geral!C180</f>
        <v>0</v>
      </c>
      <c r="C179" s="25" t="str">
        <f>Situacao_geral!D180</f>
        <v>Não</v>
      </c>
      <c r="D179" s="29" t="str">
        <f>IF(Situacao_geral!E180=0,"",Situacao_geral!E180)</f>
        <v/>
      </c>
      <c r="E179" s="21" t="str">
        <f>IF(Situacao_geral!F180=0,"",Situacao_geral!F180)</f>
        <v/>
      </c>
      <c r="F179" s="30">
        <f t="shared" si="32"/>
        <v>0</v>
      </c>
      <c r="G179" s="30">
        <f t="shared" si="33"/>
        <v>2</v>
      </c>
      <c r="H179" s="31">
        <v>1</v>
      </c>
      <c r="I179" s="31">
        <f t="shared" si="35"/>
        <v>1</v>
      </c>
      <c r="J179" s="31">
        <f t="shared" si="36"/>
        <v>1</v>
      </c>
      <c r="K179" s="79">
        <f t="shared" si="34"/>
        <v>23.1</v>
      </c>
      <c r="L179" s="52" t="str">
        <f t="shared" si="37"/>
        <v/>
      </c>
      <c r="M179" s="52"/>
      <c r="N179" s="52"/>
      <c r="O179" s="52"/>
      <c r="P179" s="52"/>
      <c r="Q179" s="52"/>
      <c r="R179" s="52"/>
      <c r="S179" s="52"/>
      <c r="T179" s="52"/>
      <c r="U179" s="52"/>
      <c r="V179" s="53"/>
      <c r="W179" s="52"/>
      <c r="X179" s="52"/>
      <c r="Y179" s="52"/>
      <c r="Z179" s="52"/>
      <c r="AA179" s="52"/>
      <c r="AB179" s="52"/>
      <c r="AC179" s="52"/>
      <c r="AD179" s="53"/>
    </row>
    <row r="180" spans="1:30" x14ac:dyDescent="0.25">
      <c r="A180" s="23">
        <f>Situacao_geral!B181</f>
        <v>43730</v>
      </c>
      <c r="B180" s="26">
        <f>Situacao_geral!C181</f>
        <v>0</v>
      </c>
      <c r="C180" s="25" t="str">
        <f>Situacao_geral!D181</f>
        <v>Não</v>
      </c>
      <c r="D180" s="29" t="str">
        <f>IF(Situacao_geral!E181=0,"",Situacao_geral!E181)</f>
        <v/>
      </c>
      <c r="E180" s="21" t="str">
        <f>IF(Situacao_geral!F181=0,"",Situacao_geral!F181)</f>
        <v/>
      </c>
      <c r="F180" s="30">
        <f t="shared" si="32"/>
        <v>0</v>
      </c>
      <c r="G180" s="30">
        <f t="shared" si="33"/>
        <v>1</v>
      </c>
      <c r="H180" s="31">
        <v>2</v>
      </c>
      <c r="I180" s="31">
        <f t="shared" si="35"/>
        <v>2</v>
      </c>
      <c r="J180" s="31">
        <f t="shared" si="36"/>
        <v>2</v>
      </c>
      <c r="K180" s="79">
        <f t="shared" si="34"/>
        <v>14.4</v>
      </c>
      <c r="L180" s="52" t="str">
        <f t="shared" si="37"/>
        <v/>
      </c>
      <c r="M180" s="52"/>
      <c r="N180" s="52"/>
      <c r="O180" s="52"/>
      <c r="P180" s="52"/>
      <c r="Q180" s="52"/>
      <c r="R180" s="52"/>
      <c r="S180" s="52"/>
      <c r="T180" s="52"/>
      <c r="U180" s="52"/>
      <c r="V180" s="53"/>
      <c r="W180" s="52"/>
      <c r="X180" s="52"/>
      <c r="Y180" s="52"/>
      <c r="Z180" s="52"/>
      <c r="AA180" s="52"/>
      <c r="AB180" s="52"/>
      <c r="AC180" s="52"/>
      <c r="AD180" s="53"/>
    </row>
    <row r="181" spans="1:30" x14ac:dyDescent="0.25">
      <c r="A181" s="23">
        <f>Situacao_geral!B182</f>
        <v>43731</v>
      </c>
      <c r="B181" s="26">
        <f>Situacao_geral!C182</f>
        <v>0</v>
      </c>
      <c r="C181" s="25" t="str">
        <f>Situacao_geral!D182</f>
        <v>Não</v>
      </c>
      <c r="D181" s="29" t="str">
        <f>IF(Situacao_geral!E182=0,"",Situacao_geral!E182)</f>
        <v/>
      </c>
      <c r="E181" s="21" t="str">
        <f>IF(Situacao_geral!F182=0,"",Situacao_geral!F182)</f>
        <v/>
      </c>
      <c r="F181" s="30">
        <f t="shared" si="32"/>
        <v>0</v>
      </c>
      <c r="G181" s="30">
        <f t="shared" si="33"/>
        <v>0</v>
      </c>
      <c r="H181" s="31">
        <v>3</v>
      </c>
      <c r="I181" s="31">
        <f t="shared" si="35"/>
        <v>3</v>
      </c>
      <c r="J181" s="31">
        <f t="shared" si="36"/>
        <v>3</v>
      </c>
      <c r="K181" s="79">
        <f t="shared" si="34"/>
        <v>0</v>
      </c>
      <c r="L181" s="52" t="str">
        <f t="shared" si="37"/>
        <v/>
      </c>
      <c r="M181" s="52"/>
      <c r="N181" s="52"/>
      <c r="O181" s="52"/>
      <c r="P181" s="52"/>
      <c r="Q181" s="52"/>
      <c r="R181" s="52"/>
      <c r="S181" s="52"/>
      <c r="T181" s="52"/>
      <c r="U181" s="52"/>
      <c r="V181" s="53"/>
      <c r="W181" s="52"/>
      <c r="X181" s="52"/>
      <c r="Y181" s="52"/>
      <c r="Z181" s="52"/>
      <c r="AA181" s="52"/>
      <c r="AB181" s="52"/>
      <c r="AC181" s="52"/>
      <c r="AD181" s="53"/>
    </row>
    <row r="182" spans="1:30" x14ac:dyDescent="0.25">
      <c r="A182" s="23">
        <f>Situacao_geral!B183</f>
        <v>43732</v>
      </c>
      <c r="B182" s="26">
        <f>Situacao_geral!C183</f>
        <v>0</v>
      </c>
      <c r="C182" s="25" t="str">
        <f>Situacao_geral!D183</f>
        <v>Não</v>
      </c>
      <c r="D182" s="29" t="str">
        <f>IF(Situacao_geral!E183=0,"",Situacao_geral!E183)</f>
        <v/>
      </c>
      <c r="E182" s="21" t="str">
        <f>IF(Situacao_geral!F183=0,"",Situacao_geral!F183)</f>
        <v/>
      </c>
      <c r="F182" s="30">
        <f t="shared" si="32"/>
        <v>0</v>
      </c>
      <c r="G182" s="30">
        <f t="shared" si="33"/>
        <v>0</v>
      </c>
      <c r="H182" s="31">
        <v>4</v>
      </c>
      <c r="I182" s="31">
        <f t="shared" si="35"/>
        <v>4</v>
      </c>
      <c r="J182" s="31">
        <f t="shared" si="36"/>
        <v>4</v>
      </c>
      <c r="K182" s="79">
        <f t="shared" si="34"/>
        <v>0</v>
      </c>
      <c r="L182" s="52" t="str">
        <f t="shared" si="37"/>
        <v/>
      </c>
      <c r="M182" s="52"/>
      <c r="N182" s="52"/>
      <c r="O182" s="52"/>
      <c r="P182" s="52"/>
      <c r="Q182" s="52"/>
      <c r="R182" s="52"/>
      <c r="S182" s="52"/>
      <c r="T182" s="52"/>
      <c r="U182" s="52"/>
      <c r="V182" s="53"/>
      <c r="W182" s="52"/>
      <c r="X182" s="52"/>
      <c r="Y182" s="52"/>
      <c r="Z182" s="52"/>
      <c r="AA182" s="52"/>
      <c r="AB182" s="52"/>
      <c r="AC182" s="52"/>
      <c r="AD182" s="53"/>
    </row>
    <row r="183" spans="1:30" x14ac:dyDescent="0.25">
      <c r="A183" s="23">
        <f>Situacao_geral!B184</f>
        <v>43733</v>
      </c>
      <c r="B183" s="26">
        <f>Situacao_geral!C184</f>
        <v>0</v>
      </c>
      <c r="C183" s="25" t="str">
        <f>Situacao_geral!D184</f>
        <v>Não</v>
      </c>
      <c r="D183" s="50" t="str">
        <f>IF(Situacao_geral!E184=0,"",Situacao_geral!E184)</f>
        <v>Baixo</v>
      </c>
      <c r="E183" s="12" t="str">
        <f>IF(Situacao_geral!F184=0,"",Situacao_geral!F184)</f>
        <v>Baixo</v>
      </c>
      <c r="F183" s="30">
        <f t="shared" si="32"/>
        <v>0</v>
      </c>
      <c r="G183" s="30">
        <f t="shared" si="33"/>
        <v>0</v>
      </c>
      <c r="H183" s="51">
        <v>5</v>
      </c>
      <c r="I183" s="31">
        <f t="shared" si="35"/>
        <v>5</v>
      </c>
      <c r="J183" s="31">
        <f t="shared" si="36"/>
        <v>5</v>
      </c>
      <c r="K183" s="79">
        <f t="shared" si="34"/>
        <v>0</v>
      </c>
      <c r="L183" s="52">
        <f t="shared" si="37"/>
        <v>0</v>
      </c>
      <c r="M183" s="52"/>
      <c r="N183" s="54"/>
      <c r="O183" s="54"/>
      <c r="P183" s="54"/>
      <c r="Q183" s="54"/>
      <c r="R183" s="54"/>
      <c r="S183" s="54"/>
      <c r="T183" s="54"/>
      <c r="U183" s="54"/>
      <c r="V183" s="55"/>
      <c r="W183" s="54"/>
      <c r="X183" s="54"/>
      <c r="Y183" s="54"/>
      <c r="Z183" s="54"/>
      <c r="AA183" s="54"/>
      <c r="AB183" s="54"/>
      <c r="AC183" s="54"/>
      <c r="AD183" s="55"/>
    </row>
    <row r="186" spans="1:30" x14ac:dyDescent="0.25">
      <c r="L186" t="s">
        <v>37</v>
      </c>
      <c r="N186" s="60"/>
      <c r="O186" s="63">
        <f>SUM(O187:O190)</f>
        <v>63</v>
      </c>
      <c r="P186" t="s">
        <v>7</v>
      </c>
      <c r="Q186" t="s">
        <v>8</v>
      </c>
      <c r="R186" t="s">
        <v>9</v>
      </c>
      <c r="X186" s="60"/>
      <c r="Y186" s="63">
        <f>SUM(Y187:Y190)</f>
        <v>63</v>
      </c>
      <c r="Z186" t="s">
        <v>7</v>
      </c>
      <c r="AA186" t="s">
        <v>8</v>
      </c>
      <c r="AB186" t="s">
        <v>9</v>
      </c>
    </row>
    <row r="187" spans="1:30" x14ac:dyDescent="0.25">
      <c r="L187" t="s">
        <v>37</v>
      </c>
      <c r="N187" s="15">
        <v>0</v>
      </c>
      <c r="O187" s="63">
        <f>SUM(P187:R187)</f>
        <v>25</v>
      </c>
      <c r="P187">
        <f>COUNTIFS($G$3:$G$183,N187,$D$3:$D$183,$P$186)</f>
        <v>14</v>
      </c>
      <c r="Q187">
        <f>COUNTIFS($G$3:$G$183,$N187,$D$3:$D$183,$Q$186)</f>
        <v>5</v>
      </c>
      <c r="R187" s="40">
        <f>COUNTIFS($G$3:$G$183,$N187,$D$3:$D$183,$R$186)</f>
        <v>6</v>
      </c>
      <c r="W187" t="s">
        <v>37</v>
      </c>
      <c r="X187" s="15">
        <v>0</v>
      </c>
      <c r="Y187" s="63">
        <f>SUM(Z187:AB187)</f>
        <v>25</v>
      </c>
      <c r="Z187">
        <f>COUNTIFS($G$3:$G$183,X187,$E$3:$E$183,$P$186)</f>
        <v>8</v>
      </c>
      <c r="AA187">
        <f>COUNTIFS($G$3:$G$183,$N187,$E$3:$E$183,$Q$186)</f>
        <v>12</v>
      </c>
      <c r="AB187" s="40">
        <f>COUNTIFS($G$3:$G$183,$N187,$E$3:$E$183,$R$186)</f>
        <v>5</v>
      </c>
    </row>
    <row r="188" spans="1:30" x14ac:dyDescent="0.25">
      <c r="L188" t="s">
        <v>37</v>
      </c>
      <c r="N188" s="15">
        <v>1</v>
      </c>
      <c r="O188" s="63">
        <f t="shared" ref="O188:O190" si="38">SUM(P188:R188)</f>
        <v>16</v>
      </c>
      <c r="P188">
        <f>COUNTIFS($G$3:$G$183,N188,$D$3:$D$183,$P$186)</f>
        <v>7</v>
      </c>
      <c r="Q188">
        <f>COUNTIFS($G$3:$G$183,$N188,$D$3:$D$183,$Q$186)</f>
        <v>4</v>
      </c>
      <c r="R188" s="40">
        <f>COUNTIFS($G$3:$G$183,$N188,$D$3:$D$183,$R$186)</f>
        <v>5</v>
      </c>
      <c r="W188" t="s">
        <v>37</v>
      </c>
      <c r="X188" s="15">
        <v>1</v>
      </c>
      <c r="Y188" s="63">
        <f t="shared" ref="Y188:Y190" si="39">SUM(Z188:AB188)</f>
        <v>16</v>
      </c>
      <c r="Z188">
        <f>COUNTIFS($G$3:$G$183,X188,$E$3:$E$183,$P$186)</f>
        <v>4</v>
      </c>
      <c r="AA188">
        <f>COUNTIFS($G$3:$G$183,$N188,$E$3:$E$183,$Q$186)</f>
        <v>9</v>
      </c>
      <c r="AB188" s="40">
        <f>COUNTIFS($G$3:$G$183,$N188,$E$3:$E$183,$R$186)</f>
        <v>3</v>
      </c>
    </row>
    <row r="189" spans="1:30" x14ac:dyDescent="0.25">
      <c r="L189" t="s">
        <v>37</v>
      </c>
      <c r="N189" s="15">
        <v>2</v>
      </c>
      <c r="O189" s="63">
        <f t="shared" si="38"/>
        <v>14</v>
      </c>
      <c r="P189">
        <f>COUNTIFS($G$3:$G$183,N189,$D$3:$D$183,$P$186)</f>
        <v>6</v>
      </c>
      <c r="Q189">
        <f>COUNTIFS($G$3:$G$183,$N189,$D$3:$D$183,$Q$186)</f>
        <v>5</v>
      </c>
      <c r="R189" s="40">
        <f>COUNTIFS($G$3:$G$183,$N189,$D$3:$D$183,$R$186)</f>
        <v>3</v>
      </c>
      <c r="W189" t="s">
        <v>37</v>
      </c>
      <c r="X189" s="15">
        <v>2</v>
      </c>
      <c r="Y189" s="63">
        <f t="shared" si="39"/>
        <v>14</v>
      </c>
      <c r="Z189">
        <f>COUNTIFS($G$3:$G$183,X189,$E$3:$E$183,$P$186)</f>
        <v>1</v>
      </c>
      <c r="AA189">
        <f>COUNTIFS($G$3:$G$183,$N189,$E$3:$E$183,$Q$186)</f>
        <v>10</v>
      </c>
      <c r="AB189" s="40">
        <f>COUNTIFS($G$3:$G$183,$N189,$E$3:$E$183,$R$186)</f>
        <v>3</v>
      </c>
    </row>
    <row r="190" spans="1:30" x14ac:dyDescent="0.25">
      <c r="L190" t="s">
        <v>36</v>
      </c>
      <c r="N190" s="58">
        <v>3</v>
      </c>
      <c r="O190" s="63">
        <f t="shared" si="38"/>
        <v>8</v>
      </c>
      <c r="P190" s="42">
        <f>COUNTIFS($G$3:$G$183,N190,$D$3:$D$183,$P$186)</f>
        <v>1</v>
      </c>
      <c r="Q190" s="42">
        <f>COUNTIFS($G$3:$G$183,$N190,$D$3:$D$183,$Q$186)</f>
        <v>4</v>
      </c>
      <c r="R190" s="43">
        <f>COUNTIFS($G$3:$G$183,$N190,$D$3:$D$183,$R$186)</f>
        <v>3</v>
      </c>
      <c r="W190" t="s">
        <v>37</v>
      </c>
      <c r="X190" s="58">
        <v>3</v>
      </c>
      <c r="Y190" s="63">
        <f t="shared" si="39"/>
        <v>8</v>
      </c>
      <c r="Z190" s="42">
        <f>COUNTIFS($G$3:$G$183,X190,$E$3:$E$183,$P$186)</f>
        <v>1</v>
      </c>
      <c r="AA190" s="42">
        <f>COUNTIFS($G$3:$G$183,$N190,$E$3:$E$183,$Q$186)</f>
        <v>5</v>
      </c>
      <c r="AB190" s="43">
        <f>COUNTIFS($G$3:$G$183,$N190,$E$3:$E$183,$R$186)</f>
        <v>2</v>
      </c>
    </row>
    <row r="191" spans="1:30" x14ac:dyDescent="0.25">
      <c r="L191" t="s">
        <v>36</v>
      </c>
      <c r="N191" s="27">
        <v>5</v>
      </c>
      <c r="P191">
        <f>COUNTIFS($I$3:$I$183,N191,$D$3:$D$183,$P$186)</f>
        <v>8</v>
      </c>
      <c r="Q191">
        <f>COUNTIFS($I$3:$I$183,N191,$D$3:$D$183,$Q$186)</f>
        <v>2</v>
      </c>
      <c r="R191">
        <f>COUNTIFS($I$3:$I$183,N191,$D$3:$D$183,$R$186)</f>
        <v>5</v>
      </c>
      <c r="W191" t="s">
        <v>36</v>
      </c>
      <c r="X191" s="27">
        <v>5</v>
      </c>
      <c r="Z191">
        <f>COUNTIFS($I$3:$I$183,X191,$E$3:$E$183,$P$186)</f>
        <v>5</v>
      </c>
      <c r="AA191">
        <f>COUNTIFS($I$3:$I$183,X191,$E$3:$E$183,$Q$186)</f>
        <v>6</v>
      </c>
      <c r="AB191">
        <f>COUNTIFS($I$3:$I$183,X191,$E$3:$E$183,$R$186)</f>
        <v>4</v>
      </c>
    </row>
    <row r="192" spans="1:30" x14ac:dyDescent="0.25">
      <c r="L192" t="s">
        <v>54</v>
      </c>
      <c r="N192" s="27">
        <v>10</v>
      </c>
      <c r="P192">
        <f>COUNTIFS($J$3:$J$183,N192,$D$3:$D$183,$P$186)</f>
        <v>1</v>
      </c>
      <c r="Q192">
        <f>COUNTIFS($J$3:$J$183,P192,$D$3:$D$183,$Q$186)</f>
        <v>3</v>
      </c>
      <c r="R192">
        <f>COUNTIFS($J$3:$J$183,Q192,$D$3:$D$183,$R$186)</f>
        <v>1</v>
      </c>
      <c r="W192" t="s">
        <v>36</v>
      </c>
      <c r="X192" s="27">
        <v>10</v>
      </c>
      <c r="Z192">
        <f>COUNTIFS($J$3:$J$183,X192,$E$3:$E$183,$P$186)</f>
        <v>1</v>
      </c>
      <c r="AA192">
        <f>COUNTIFS($J$3:$J$183,Z192,$E$3:$E$183,$Q$186)</f>
        <v>7</v>
      </c>
      <c r="AB192">
        <f>COUNTIFS($J$3:$J$183,AA192,$E$3:$E$183,$R$186)</f>
        <v>0</v>
      </c>
    </row>
    <row r="193" spans="8:31" x14ac:dyDescent="0.25">
      <c r="P193">
        <f>SUM(P187:P190)</f>
        <v>28</v>
      </c>
      <c r="Q193">
        <f>SUM(Q187:Q190)</f>
        <v>18</v>
      </c>
      <c r="R193">
        <f>SUM(R187:R190)</f>
        <v>17</v>
      </c>
      <c r="W193" t="s">
        <v>54</v>
      </c>
      <c r="Z193">
        <f>SUM(Z187:Z190)</f>
        <v>14</v>
      </c>
      <c r="AA193">
        <f>SUM(AA187:AA190)</f>
        <v>36</v>
      </c>
      <c r="AB193">
        <f>SUM(AB187:AB190)</f>
        <v>13</v>
      </c>
    </row>
    <row r="195" spans="8:31" x14ac:dyDescent="0.25">
      <c r="N195" s="128" t="s">
        <v>67</v>
      </c>
      <c r="O195" s="107" t="s">
        <v>7</v>
      </c>
      <c r="P195" s="107"/>
      <c r="Q195" s="108" t="s">
        <v>8</v>
      </c>
      <c r="R195" s="107"/>
      <c r="S195" s="108" t="s">
        <v>9</v>
      </c>
      <c r="T195" s="107"/>
      <c r="U195" s="125" t="s">
        <v>68</v>
      </c>
      <c r="X195" s="128" t="s">
        <v>67</v>
      </c>
      <c r="Y195" s="107" t="s">
        <v>7</v>
      </c>
      <c r="Z195" s="107"/>
      <c r="AA195" s="108" t="s">
        <v>8</v>
      </c>
      <c r="AB195" s="107"/>
      <c r="AC195" s="108" t="s">
        <v>9</v>
      </c>
      <c r="AD195" s="107"/>
      <c r="AE195" s="125" t="s">
        <v>68</v>
      </c>
    </row>
    <row r="196" spans="8:31" x14ac:dyDescent="0.25">
      <c r="H196" t="s">
        <v>56</v>
      </c>
      <c r="N196" s="129"/>
      <c r="O196" s="94" t="s">
        <v>40</v>
      </c>
      <c r="P196" s="94" t="s">
        <v>59</v>
      </c>
      <c r="Q196" s="94" t="s">
        <v>40</v>
      </c>
      <c r="R196" s="94" t="s">
        <v>59</v>
      </c>
      <c r="S196" s="94" t="s">
        <v>40</v>
      </c>
      <c r="T196" s="94" t="s">
        <v>59</v>
      </c>
      <c r="U196" s="126"/>
      <c r="X196" s="129"/>
      <c r="Y196" s="94" t="s">
        <v>40</v>
      </c>
      <c r="Z196" s="94" t="s">
        <v>59</v>
      </c>
      <c r="AA196" s="94" t="s">
        <v>40</v>
      </c>
      <c r="AB196" s="94" t="s">
        <v>59</v>
      </c>
      <c r="AC196" s="94" t="s">
        <v>40</v>
      </c>
      <c r="AD196" s="94" t="s">
        <v>59</v>
      </c>
      <c r="AE196" s="126"/>
    </row>
    <row r="197" spans="8:31" x14ac:dyDescent="0.25">
      <c r="H197">
        <v>0</v>
      </c>
      <c r="I197">
        <v>0</v>
      </c>
      <c r="J197">
        <f>I197</f>
        <v>0</v>
      </c>
      <c r="N197" s="72" t="s">
        <v>52</v>
      </c>
      <c r="O197" s="90">
        <f>COUNTIFS($K$3:$K$183,0,$D$3:$D$183,O$195)</f>
        <v>14</v>
      </c>
      <c r="P197" s="91">
        <f>O197/U197</f>
        <v>0.56000000000000005</v>
      </c>
      <c r="Q197" s="90">
        <f>COUNTIFS($K$3:$K$183,0,$D$3:$D$183,Q$195)</f>
        <v>5</v>
      </c>
      <c r="R197" s="91">
        <f>Q197/U197</f>
        <v>0.2</v>
      </c>
      <c r="S197" s="90">
        <f>COUNTIFS($K$3:$K$183,0,$D$3:$D$183,S$195)</f>
        <v>6</v>
      </c>
      <c r="T197" s="91">
        <f>S197/U197</f>
        <v>0.24</v>
      </c>
      <c r="U197" s="90">
        <f>SUM(O197,Q197,S197)</f>
        <v>25</v>
      </c>
      <c r="X197" s="72" t="s">
        <v>52</v>
      </c>
      <c r="Y197" s="90">
        <f>COUNTIFS($K$3:$K$183,0,$E$3:$E$183,Y$195)</f>
        <v>8</v>
      </c>
      <c r="Z197" s="91">
        <f>Y197/AE197</f>
        <v>0.32</v>
      </c>
      <c r="AA197" s="90">
        <f>COUNTIFS($K$3:$K$183,0,$E$3:$E$183,AA$195)</f>
        <v>12</v>
      </c>
      <c r="AB197" s="91">
        <f>AA197/AE197</f>
        <v>0.48</v>
      </c>
      <c r="AC197" s="90">
        <f>COUNTIFS($K$3:$K$183,0,$E$3:$E$183,AC$195)</f>
        <v>5</v>
      </c>
      <c r="AD197" s="91">
        <f>AC197/AE197</f>
        <v>0.2</v>
      </c>
      <c r="AE197" s="90">
        <f>SUM(Y197,AA197,AC197)</f>
        <v>25</v>
      </c>
    </row>
    <row r="198" spans="8:31" x14ac:dyDescent="0.25">
      <c r="H198">
        <f>H197+1</f>
        <v>1</v>
      </c>
      <c r="I198">
        <f>J197</f>
        <v>0</v>
      </c>
      <c r="J198">
        <f t="shared" ref="J198:J207" si="40">I198+$I$210</f>
        <v>8</v>
      </c>
      <c r="N198" s="104" t="str">
        <f t="shared" ref="N198:N207" si="41">"&gt;"&amp;I198&amp;"mm a "&amp;J198&amp;"mm"</f>
        <v>&gt;0mm a 8mm</v>
      </c>
      <c r="O198" s="100">
        <f>COUNTIFS($K$3:$K$183,"&lt;="&amp;$J198,$K$3:$K$183,"&gt;"&amp;$I198,$D$3:$D$183,O$195)</f>
        <v>8</v>
      </c>
      <c r="P198" s="101">
        <f>IFERROR(O198/U198,"")</f>
        <v>0.5714285714285714</v>
      </c>
      <c r="Q198" s="100">
        <f>COUNTIFS($K$3:$K$183,"&lt;="&amp;$J198,$K$3:$K$183,"&gt;"&amp;$I198,$D$3:$D$183,Q$195)</f>
        <v>4</v>
      </c>
      <c r="R198" s="101">
        <f>IFERROR(Q198/U198,"")</f>
        <v>0.2857142857142857</v>
      </c>
      <c r="S198" s="100">
        <f>COUNTIFS($K$3:$K$183,"&lt;="&amp;$J198,$K$3:$K$183,"&gt;"&amp;$I198,$D$3:$D$183,S$195)</f>
        <v>2</v>
      </c>
      <c r="T198" s="101">
        <f>IFERROR(S198/U198,"")</f>
        <v>0.14285714285714285</v>
      </c>
      <c r="U198" s="100">
        <f t="shared" ref="U198:U207" si="42">SUM(O198,Q198,S198)</f>
        <v>14</v>
      </c>
      <c r="X198" s="104" t="str">
        <f>N198</f>
        <v>&gt;0mm a 8mm</v>
      </c>
      <c r="Y198" s="100">
        <f t="shared" ref="Y198:Y207" si="43">COUNTIFS($K$3:$K$183,"&lt;="&amp;$J198,$K$3:$K$183,"&gt;"&amp;$I198,$E$3:$E$183,Y$195)</f>
        <v>2</v>
      </c>
      <c r="Z198" s="101">
        <f>IFERROR(Y198/AE198,"")</f>
        <v>0.14285714285714285</v>
      </c>
      <c r="AA198" s="100">
        <f t="shared" ref="AA198:AA207" si="44">COUNTIFS($K$3:$K$183,"&lt;="&amp;$J198,$K$3:$K$183,"&gt;"&amp;$I198,$E$3:$E$183,AA$195)</f>
        <v>10</v>
      </c>
      <c r="AB198" s="101">
        <f>IFERROR(AA198/AE198,"")</f>
        <v>0.7142857142857143</v>
      </c>
      <c r="AC198" s="100">
        <f t="shared" ref="AC198:AC207" si="45">COUNTIFS($K$3:$K$183,"&lt;="&amp;$J198,$K$3:$K$183,"&gt;"&amp;$I198,$E$3:$E$183,AC$195)</f>
        <v>2</v>
      </c>
      <c r="AD198" s="101">
        <f>IFERROR(AC198/AE198,"")</f>
        <v>0.14285714285714285</v>
      </c>
      <c r="AE198" s="100">
        <f t="shared" ref="AE198:AE207" si="46">SUM(Y198,AA198,AC198)</f>
        <v>14</v>
      </c>
    </row>
    <row r="199" spans="8:31" x14ac:dyDescent="0.25">
      <c r="H199">
        <f t="shared" ref="H199:H207" si="47">H198+1</f>
        <v>2</v>
      </c>
      <c r="I199">
        <f t="shared" ref="I199:I207" si="48">J198</f>
        <v>8</v>
      </c>
      <c r="J199">
        <f t="shared" si="40"/>
        <v>16</v>
      </c>
      <c r="N199" s="105" t="str">
        <f t="shared" si="41"/>
        <v>&gt;8mm a 16mm</v>
      </c>
      <c r="O199" s="102">
        <f t="shared" ref="O199:O207" si="49">COUNTIFS($K$3:$K$183,"&lt;="&amp;$J199,$K$3:$K$183,"&gt;"&amp;$I199,$D$3:$D$183,O$195)</f>
        <v>5</v>
      </c>
      <c r="P199" s="103">
        <f t="shared" ref="P199:P207" si="50">IFERROR(O199/U199,"")</f>
        <v>0.3125</v>
      </c>
      <c r="Q199" s="102">
        <f t="shared" ref="Q199:Q207" si="51">COUNTIFS($K$3:$K$183,"&lt;="&amp;$J199,$K$3:$K$183,"&gt;"&amp;$I199,$D$3:$D$183,Q$195)</f>
        <v>6</v>
      </c>
      <c r="R199" s="103">
        <f t="shared" ref="R199:R207" si="52">IFERROR(Q199/U199,"")</f>
        <v>0.375</v>
      </c>
      <c r="S199" s="102">
        <f t="shared" ref="S199:S207" si="53">COUNTIFS($K$3:$K$183,"&lt;="&amp;$J199,$K$3:$K$183,"&gt;"&amp;$I199,$D$3:$D$183,S$195)</f>
        <v>5</v>
      </c>
      <c r="T199" s="103">
        <f t="shared" ref="T199:T207" si="54">IFERROR(S199/U199,"")</f>
        <v>0.3125</v>
      </c>
      <c r="U199" s="102">
        <f t="shared" si="42"/>
        <v>16</v>
      </c>
      <c r="X199" s="105" t="str">
        <f t="shared" ref="X199:X207" si="55">N199</f>
        <v>&gt;8mm a 16mm</v>
      </c>
      <c r="Y199" s="102">
        <f t="shared" si="43"/>
        <v>3</v>
      </c>
      <c r="Z199" s="103">
        <f t="shared" ref="Z199:Z207" si="56">IFERROR(Y199/AE199,"")</f>
        <v>0.1875</v>
      </c>
      <c r="AA199" s="102">
        <f t="shared" si="44"/>
        <v>11</v>
      </c>
      <c r="AB199" s="103">
        <f t="shared" ref="AB199:AB207" si="57">IFERROR(AA199/AE199,"")</f>
        <v>0.6875</v>
      </c>
      <c r="AC199" s="102">
        <f t="shared" si="45"/>
        <v>2</v>
      </c>
      <c r="AD199" s="103">
        <f t="shared" ref="AD199:AD207" si="58">IFERROR(AC199/AE199,"")</f>
        <v>0.125</v>
      </c>
      <c r="AE199" s="102">
        <f t="shared" si="46"/>
        <v>16</v>
      </c>
    </row>
    <row r="200" spans="8:31" x14ac:dyDescent="0.25">
      <c r="H200">
        <f t="shared" si="47"/>
        <v>3</v>
      </c>
      <c r="I200">
        <f t="shared" si="48"/>
        <v>16</v>
      </c>
      <c r="J200">
        <f t="shared" si="40"/>
        <v>24</v>
      </c>
      <c r="N200" s="105" t="str">
        <f t="shared" si="41"/>
        <v>&gt;16mm a 24mm</v>
      </c>
      <c r="O200" s="102">
        <f t="shared" si="49"/>
        <v>1</v>
      </c>
      <c r="P200" s="103">
        <f t="shared" si="50"/>
        <v>0.2</v>
      </c>
      <c r="Q200" s="102">
        <f t="shared" si="51"/>
        <v>3</v>
      </c>
      <c r="R200" s="103">
        <f t="shared" si="52"/>
        <v>0.6</v>
      </c>
      <c r="S200" s="102">
        <f t="shared" si="53"/>
        <v>1</v>
      </c>
      <c r="T200" s="103">
        <f t="shared" si="54"/>
        <v>0.2</v>
      </c>
      <c r="U200" s="102">
        <f t="shared" si="42"/>
        <v>5</v>
      </c>
      <c r="X200" s="105" t="str">
        <f t="shared" si="55"/>
        <v>&gt;16mm a 24mm</v>
      </c>
      <c r="Y200" s="102">
        <f t="shared" si="43"/>
        <v>1</v>
      </c>
      <c r="Z200" s="103">
        <f t="shared" si="56"/>
        <v>0.2</v>
      </c>
      <c r="AA200" s="102">
        <f t="shared" si="44"/>
        <v>3</v>
      </c>
      <c r="AB200" s="103">
        <f t="shared" si="57"/>
        <v>0.6</v>
      </c>
      <c r="AC200" s="102">
        <f t="shared" si="45"/>
        <v>1</v>
      </c>
      <c r="AD200" s="103">
        <f t="shared" si="58"/>
        <v>0.2</v>
      </c>
      <c r="AE200" s="102">
        <f t="shared" si="46"/>
        <v>5</v>
      </c>
    </row>
    <row r="201" spans="8:31" x14ac:dyDescent="0.25">
      <c r="H201">
        <f t="shared" si="47"/>
        <v>4</v>
      </c>
      <c r="I201">
        <f t="shared" si="48"/>
        <v>24</v>
      </c>
      <c r="J201">
        <f t="shared" si="40"/>
        <v>32</v>
      </c>
      <c r="N201" s="105" t="str">
        <f t="shared" si="41"/>
        <v>&gt;24mm a 32mm</v>
      </c>
      <c r="O201" s="102">
        <f t="shared" si="49"/>
        <v>0</v>
      </c>
      <c r="P201" s="103">
        <f t="shared" si="50"/>
        <v>0</v>
      </c>
      <c r="Q201" s="102">
        <f t="shared" si="51"/>
        <v>0</v>
      </c>
      <c r="R201" s="103">
        <f t="shared" si="52"/>
        <v>0</v>
      </c>
      <c r="S201" s="102">
        <f t="shared" si="53"/>
        <v>1</v>
      </c>
      <c r="T201" s="103">
        <f t="shared" si="54"/>
        <v>1</v>
      </c>
      <c r="U201" s="102">
        <f t="shared" si="42"/>
        <v>1</v>
      </c>
      <c r="X201" s="105" t="str">
        <f t="shared" si="55"/>
        <v>&gt;24mm a 32mm</v>
      </c>
      <c r="Y201" s="102">
        <f t="shared" si="43"/>
        <v>0</v>
      </c>
      <c r="Z201" s="103">
        <f t="shared" si="56"/>
        <v>0</v>
      </c>
      <c r="AA201" s="102">
        <f t="shared" si="44"/>
        <v>0</v>
      </c>
      <c r="AB201" s="103">
        <f t="shared" si="57"/>
        <v>0</v>
      </c>
      <c r="AC201" s="102">
        <f t="shared" si="45"/>
        <v>1</v>
      </c>
      <c r="AD201" s="103">
        <f t="shared" si="58"/>
        <v>1</v>
      </c>
      <c r="AE201" s="102">
        <f t="shared" si="46"/>
        <v>1</v>
      </c>
    </row>
    <row r="202" spans="8:31" x14ac:dyDescent="0.25">
      <c r="H202">
        <f t="shared" si="47"/>
        <v>5</v>
      </c>
      <c r="I202">
        <f t="shared" si="48"/>
        <v>32</v>
      </c>
      <c r="J202">
        <f t="shared" si="40"/>
        <v>40</v>
      </c>
      <c r="N202" s="105" t="str">
        <f t="shared" si="41"/>
        <v>&gt;32mm a 40mm</v>
      </c>
      <c r="O202" s="102">
        <f t="shared" si="49"/>
        <v>0</v>
      </c>
      <c r="P202" s="103" t="str">
        <f t="shared" si="50"/>
        <v/>
      </c>
      <c r="Q202" s="102">
        <f t="shared" si="51"/>
        <v>0</v>
      </c>
      <c r="R202" s="103" t="str">
        <f t="shared" si="52"/>
        <v/>
      </c>
      <c r="S202" s="102">
        <f t="shared" si="53"/>
        <v>0</v>
      </c>
      <c r="T202" s="103" t="str">
        <f t="shared" si="54"/>
        <v/>
      </c>
      <c r="U202" s="102">
        <f t="shared" si="42"/>
        <v>0</v>
      </c>
      <c r="X202" s="105" t="str">
        <f t="shared" si="55"/>
        <v>&gt;32mm a 40mm</v>
      </c>
      <c r="Y202" s="102">
        <f t="shared" si="43"/>
        <v>0</v>
      </c>
      <c r="Z202" s="103" t="str">
        <f t="shared" si="56"/>
        <v/>
      </c>
      <c r="AA202" s="102">
        <f t="shared" si="44"/>
        <v>0</v>
      </c>
      <c r="AB202" s="103" t="str">
        <f t="shared" si="57"/>
        <v/>
      </c>
      <c r="AC202" s="102">
        <f t="shared" si="45"/>
        <v>0</v>
      </c>
      <c r="AD202" s="103" t="str">
        <f t="shared" si="58"/>
        <v/>
      </c>
      <c r="AE202" s="102">
        <f t="shared" si="46"/>
        <v>0</v>
      </c>
    </row>
    <row r="203" spans="8:31" x14ac:dyDescent="0.25">
      <c r="H203">
        <f t="shared" si="47"/>
        <v>6</v>
      </c>
      <c r="I203">
        <f t="shared" si="48"/>
        <v>40</v>
      </c>
      <c r="J203">
        <f t="shared" si="40"/>
        <v>48</v>
      </c>
      <c r="N203" s="105" t="str">
        <f t="shared" si="41"/>
        <v>&gt;40mm a 48mm</v>
      </c>
      <c r="O203" s="102">
        <f t="shared" si="49"/>
        <v>0</v>
      </c>
      <c r="P203" s="103" t="str">
        <f t="shared" si="50"/>
        <v/>
      </c>
      <c r="Q203" s="102">
        <f t="shared" si="51"/>
        <v>0</v>
      </c>
      <c r="R203" s="103" t="str">
        <f t="shared" si="52"/>
        <v/>
      </c>
      <c r="S203" s="102">
        <f t="shared" si="53"/>
        <v>0</v>
      </c>
      <c r="T203" s="103" t="str">
        <f t="shared" si="54"/>
        <v/>
      </c>
      <c r="U203" s="102">
        <f t="shared" si="42"/>
        <v>0</v>
      </c>
      <c r="X203" s="105" t="str">
        <f t="shared" si="55"/>
        <v>&gt;40mm a 48mm</v>
      </c>
      <c r="Y203" s="102">
        <f t="shared" si="43"/>
        <v>0</v>
      </c>
      <c r="Z203" s="103" t="str">
        <f t="shared" si="56"/>
        <v/>
      </c>
      <c r="AA203" s="102">
        <f t="shared" si="44"/>
        <v>0</v>
      </c>
      <c r="AB203" s="103" t="str">
        <f t="shared" si="57"/>
        <v/>
      </c>
      <c r="AC203" s="102">
        <f t="shared" si="45"/>
        <v>0</v>
      </c>
      <c r="AD203" s="103" t="str">
        <f t="shared" si="58"/>
        <v/>
      </c>
      <c r="AE203" s="102">
        <f t="shared" si="46"/>
        <v>0</v>
      </c>
    </row>
    <row r="204" spans="8:31" x14ac:dyDescent="0.25">
      <c r="H204">
        <f t="shared" si="47"/>
        <v>7</v>
      </c>
      <c r="I204">
        <f t="shared" si="48"/>
        <v>48</v>
      </c>
      <c r="J204">
        <f t="shared" si="40"/>
        <v>56</v>
      </c>
      <c r="N204" s="105" t="str">
        <f t="shared" si="41"/>
        <v>&gt;48mm a 56mm</v>
      </c>
      <c r="O204" s="102">
        <f t="shared" si="49"/>
        <v>0</v>
      </c>
      <c r="P204" s="103">
        <f t="shared" si="50"/>
        <v>0</v>
      </c>
      <c r="Q204" s="102">
        <f t="shared" si="51"/>
        <v>0</v>
      </c>
      <c r="R204" s="103">
        <f t="shared" si="52"/>
        <v>0</v>
      </c>
      <c r="S204" s="102">
        <f t="shared" si="53"/>
        <v>1</v>
      </c>
      <c r="T204" s="103">
        <f t="shared" si="54"/>
        <v>1</v>
      </c>
      <c r="U204" s="102">
        <f t="shared" si="42"/>
        <v>1</v>
      </c>
      <c r="X204" s="105" t="str">
        <f t="shared" si="55"/>
        <v>&gt;48mm a 56mm</v>
      </c>
      <c r="Y204" s="102">
        <f t="shared" si="43"/>
        <v>0</v>
      </c>
      <c r="Z204" s="103">
        <f t="shared" si="56"/>
        <v>0</v>
      </c>
      <c r="AA204" s="102">
        <f t="shared" si="44"/>
        <v>0</v>
      </c>
      <c r="AB204" s="103">
        <f t="shared" si="57"/>
        <v>0</v>
      </c>
      <c r="AC204" s="102">
        <f t="shared" si="45"/>
        <v>1</v>
      </c>
      <c r="AD204" s="103">
        <f t="shared" si="58"/>
        <v>1</v>
      </c>
      <c r="AE204" s="102">
        <f t="shared" si="46"/>
        <v>1</v>
      </c>
    </row>
    <row r="205" spans="8:31" x14ac:dyDescent="0.25">
      <c r="H205">
        <f t="shared" si="47"/>
        <v>8</v>
      </c>
      <c r="I205">
        <f t="shared" si="48"/>
        <v>56</v>
      </c>
      <c r="J205">
        <f t="shared" si="40"/>
        <v>64</v>
      </c>
      <c r="N205" s="105" t="str">
        <f t="shared" si="41"/>
        <v>&gt;56mm a 64mm</v>
      </c>
      <c r="O205" s="102">
        <f t="shared" si="49"/>
        <v>0</v>
      </c>
      <c r="P205" s="103" t="str">
        <f t="shared" si="50"/>
        <v/>
      </c>
      <c r="Q205" s="102">
        <f t="shared" si="51"/>
        <v>0</v>
      </c>
      <c r="R205" s="103" t="str">
        <f t="shared" si="52"/>
        <v/>
      </c>
      <c r="S205" s="102">
        <f t="shared" si="53"/>
        <v>0</v>
      </c>
      <c r="T205" s="103" t="str">
        <f t="shared" si="54"/>
        <v/>
      </c>
      <c r="U205" s="102">
        <f t="shared" si="42"/>
        <v>0</v>
      </c>
      <c r="X205" s="105" t="str">
        <f t="shared" si="55"/>
        <v>&gt;56mm a 64mm</v>
      </c>
      <c r="Y205" s="102">
        <f t="shared" si="43"/>
        <v>0</v>
      </c>
      <c r="Z205" s="103" t="str">
        <f t="shared" si="56"/>
        <v/>
      </c>
      <c r="AA205" s="102">
        <f t="shared" si="44"/>
        <v>0</v>
      </c>
      <c r="AB205" s="103" t="str">
        <f t="shared" si="57"/>
        <v/>
      </c>
      <c r="AC205" s="102">
        <f t="shared" si="45"/>
        <v>0</v>
      </c>
      <c r="AD205" s="103" t="str">
        <f t="shared" si="58"/>
        <v/>
      </c>
      <c r="AE205" s="102">
        <f t="shared" si="46"/>
        <v>0</v>
      </c>
    </row>
    <row r="206" spans="8:31" x14ac:dyDescent="0.25">
      <c r="H206">
        <f t="shared" si="47"/>
        <v>9</v>
      </c>
      <c r="I206">
        <f t="shared" si="48"/>
        <v>64</v>
      </c>
      <c r="J206">
        <f t="shared" si="40"/>
        <v>72</v>
      </c>
      <c r="N206" s="105" t="str">
        <f t="shared" si="41"/>
        <v>&gt;64mm a 72mm</v>
      </c>
      <c r="O206" s="102">
        <f t="shared" si="49"/>
        <v>0</v>
      </c>
      <c r="P206" s="103">
        <f t="shared" si="50"/>
        <v>0</v>
      </c>
      <c r="Q206" s="102">
        <f t="shared" si="51"/>
        <v>0</v>
      </c>
      <c r="R206" s="103">
        <f t="shared" si="52"/>
        <v>0</v>
      </c>
      <c r="S206" s="102">
        <f t="shared" si="53"/>
        <v>1</v>
      </c>
      <c r="T206" s="103">
        <f t="shared" si="54"/>
        <v>1</v>
      </c>
      <c r="U206" s="102">
        <f t="shared" si="42"/>
        <v>1</v>
      </c>
      <c r="X206" s="105" t="str">
        <f t="shared" si="55"/>
        <v>&gt;64mm a 72mm</v>
      </c>
      <c r="Y206" s="102">
        <f t="shared" si="43"/>
        <v>0</v>
      </c>
      <c r="Z206" s="103">
        <f t="shared" si="56"/>
        <v>0</v>
      </c>
      <c r="AA206" s="102">
        <f t="shared" si="44"/>
        <v>0</v>
      </c>
      <c r="AB206" s="103">
        <f t="shared" si="57"/>
        <v>0</v>
      </c>
      <c r="AC206" s="102">
        <f t="shared" si="45"/>
        <v>1</v>
      </c>
      <c r="AD206" s="103">
        <f t="shared" si="58"/>
        <v>1</v>
      </c>
      <c r="AE206" s="102">
        <f t="shared" si="46"/>
        <v>1</v>
      </c>
    </row>
    <row r="207" spans="8:31" x14ac:dyDescent="0.25">
      <c r="H207">
        <f t="shared" si="47"/>
        <v>10</v>
      </c>
      <c r="I207">
        <f t="shared" si="48"/>
        <v>72</v>
      </c>
      <c r="J207">
        <f t="shared" si="40"/>
        <v>80</v>
      </c>
      <c r="N207" s="109" t="str">
        <f t="shared" si="41"/>
        <v>&gt;72mm a 80mm</v>
      </c>
      <c r="O207" s="102">
        <f t="shared" si="49"/>
        <v>0</v>
      </c>
      <c r="P207" s="103" t="str">
        <f t="shared" si="50"/>
        <v/>
      </c>
      <c r="Q207" s="102">
        <f t="shared" si="51"/>
        <v>0</v>
      </c>
      <c r="R207" s="103" t="str">
        <f t="shared" si="52"/>
        <v/>
      </c>
      <c r="S207" s="102">
        <f t="shared" si="53"/>
        <v>0</v>
      </c>
      <c r="T207" s="103" t="str">
        <f t="shared" si="54"/>
        <v/>
      </c>
      <c r="U207" s="102">
        <f t="shared" si="42"/>
        <v>0</v>
      </c>
      <c r="X207" s="109" t="str">
        <f t="shared" si="55"/>
        <v>&gt;72mm a 80mm</v>
      </c>
      <c r="Y207" s="102">
        <f t="shared" si="43"/>
        <v>0</v>
      </c>
      <c r="Z207" s="103" t="str">
        <f t="shared" si="56"/>
        <v/>
      </c>
      <c r="AA207" s="102">
        <f t="shared" si="44"/>
        <v>0</v>
      </c>
      <c r="AB207" s="103" t="str">
        <f t="shared" si="57"/>
        <v/>
      </c>
      <c r="AC207" s="102">
        <f t="shared" si="45"/>
        <v>0</v>
      </c>
      <c r="AD207" s="103" t="str">
        <f t="shared" si="58"/>
        <v/>
      </c>
      <c r="AE207" s="102">
        <f t="shared" si="46"/>
        <v>0</v>
      </c>
    </row>
    <row r="208" spans="8:31" x14ac:dyDescent="0.25">
      <c r="N208" s="110" t="s">
        <v>66</v>
      </c>
      <c r="O208" s="90">
        <f>SUM(O198:O207)</f>
        <v>14</v>
      </c>
      <c r="P208" s="93">
        <f>O208/U208</f>
        <v>0.36842105263157893</v>
      </c>
      <c r="Q208" s="90">
        <f>SUM(Q198:Q207)</f>
        <v>13</v>
      </c>
      <c r="R208" s="93">
        <f>Q208/U208</f>
        <v>0.34210526315789475</v>
      </c>
      <c r="S208" s="90">
        <f>SUM(S198:S207)</f>
        <v>11</v>
      </c>
      <c r="T208" s="91">
        <f>S208/U208</f>
        <v>0.28947368421052633</v>
      </c>
      <c r="U208" s="90">
        <f>SUM(O208,Q208,S208)</f>
        <v>38</v>
      </c>
      <c r="X208" s="110" t="s">
        <v>66</v>
      </c>
      <c r="Y208" s="90">
        <f>SUM(Y198:Y207)</f>
        <v>6</v>
      </c>
      <c r="Z208" s="93">
        <f>Y208/AE208</f>
        <v>0.15789473684210525</v>
      </c>
      <c r="AA208" s="90">
        <f>SUM(AA198:AA207)</f>
        <v>24</v>
      </c>
      <c r="AB208" s="93">
        <f>AA208/AE208</f>
        <v>0.63157894736842102</v>
      </c>
      <c r="AC208" s="90">
        <f>SUM(AC198:AC207)</f>
        <v>8</v>
      </c>
      <c r="AD208" s="91">
        <f>AC208/AE208</f>
        <v>0.21052631578947367</v>
      </c>
      <c r="AE208" s="90">
        <f>SUM(Y208,AA208,AC208)</f>
        <v>38</v>
      </c>
    </row>
    <row r="209" spans="6:31" x14ac:dyDescent="0.25">
      <c r="F209" t="s">
        <v>57</v>
      </c>
      <c r="I209">
        <f>ROUNDUP(J209/10,0.1)*10</f>
        <v>80</v>
      </c>
      <c r="J209" s="80">
        <f>LARGE(L3:L183,1)*1.05</f>
        <v>71.085000000000008</v>
      </c>
      <c r="M209" s="80"/>
      <c r="N209" s="110" t="s">
        <v>26</v>
      </c>
      <c r="O209" s="88">
        <f>SUM(O197:O207)</f>
        <v>28</v>
      </c>
      <c r="P209" s="86">
        <f>O209/U209</f>
        <v>0.44444444444444442</v>
      </c>
      <c r="Q209" s="88">
        <f>SUM(Q197:Q207)</f>
        <v>18</v>
      </c>
      <c r="R209" s="86">
        <f>Q209/U209</f>
        <v>0.2857142857142857</v>
      </c>
      <c r="S209" s="88">
        <f>SUM(S197:S207)</f>
        <v>17</v>
      </c>
      <c r="T209" s="86">
        <f>S209/U209</f>
        <v>0.26984126984126983</v>
      </c>
      <c r="U209" s="15">
        <f>SUM(O209,Q209,S209)</f>
        <v>63</v>
      </c>
      <c r="X209" s="110" t="s">
        <v>26</v>
      </c>
      <c r="Y209" s="88">
        <f>SUM(Y197:Y207)</f>
        <v>14</v>
      </c>
      <c r="Z209" s="86">
        <f>Y209/AE209</f>
        <v>0.22222222222222221</v>
      </c>
      <c r="AA209" s="88">
        <f>SUM(AA197:AA207)</f>
        <v>36</v>
      </c>
      <c r="AB209" s="86">
        <f>AA209/AE209</f>
        <v>0.5714285714285714</v>
      </c>
      <c r="AC209" s="88">
        <f>SUM(AC197:AC207)</f>
        <v>13</v>
      </c>
      <c r="AD209" s="86">
        <f>AC209/AE209</f>
        <v>0.20634920634920634</v>
      </c>
      <c r="AE209" s="15">
        <f>SUM(Y209,AA209,AC209)</f>
        <v>63</v>
      </c>
    </row>
    <row r="210" spans="6:31" x14ac:dyDescent="0.25">
      <c r="H210" t="s">
        <v>53</v>
      </c>
      <c r="I210">
        <f>I209/H207</f>
        <v>8</v>
      </c>
    </row>
    <row r="230" spans="14:31" x14ac:dyDescent="0.25">
      <c r="N230" s="84" t="s">
        <v>55</v>
      </c>
      <c r="O230" s="81" t="s">
        <v>38</v>
      </c>
      <c r="X230" s="84" t="s">
        <v>55</v>
      </c>
      <c r="Y230" s="81" t="s">
        <v>2</v>
      </c>
    </row>
    <row r="231" spans="14:31" x14ac:dyDescent="0.25">
      <c r="N231" s="84"/>
      <c r="O231" s="130"/>
      <c r="P231" s="130"/>
      <c r="Q231" s="130"/>
      <c r="R231" s="130"/>
      <c r="S231" s="130"/>
      <c r="T231" s="130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</row>
    <row r="232" spans="14:31" ht="15" customHeight="1" x14ac:dyDescent="0.25">
      <c r="N232" s="128" t="s">
        <v>58</v>
      </c>
      <c r="O232" s="107" t="s">
        <v>7</v>
      </c>
      <c r="P232" s="107"/>
      <c r="Q232" s="108" t="s">
        <v>8</v>
      </c>
      <c r="R232" s="107"/>
      <c r="S232" s="108" t="s">
        <v>9</v>
      </c>
      <c r="T232" s="107"/>
      <c r="U232" s="125" t="s">
        <v>64</v>
      </c>
      <c r="X232" s="128" t="s">
        <v>58</v>
      </c>
      <c r="Y232" s="107" t="s">
        <v>7</v>
      </c>
      <c r="Z232" s="107"/>
      <c r="AA232" s="108" t="s">
        <v>8</v>
      </c>
      <c r="AB232" s="107"/>
      <c r="AC232" s="108" t="s">
        <v>9</v>
      </c>
      <c r="AD232" s="107"/>
      <c r="AE232" s="125" t="s">
        <v>64</v>
      </c>
    </row>
    <row r="233" spans="14:31" x14ac:dyDescent="0.25">
      <c r="N233" s="129"/>
      <c r="O233" s="94" t="s">
        <v>40</v>
      </c>
      <c r="P233" s="94" t="s">
        <v>59</v>
      </c>
      <c r="Q233" s="94" t="s">
        <v>40</v>
      </c>
      <c r="R233" s="94" t="s">
        <v>59</v>
      </c>
      <c r="S233" s="94" t="s">
        <v>40</v>
      </c>
      <c r="T233" s="94" t="s">
        <v>59</v>
      </c>
      <c r="U233" s="126"/>
      <c r="X233" s="129"/>
      <c r="Y233" s="94" t="s">
        <v>40</v>
      </c>
      <c r="Z233" s="94" t="s">
        <v>59</v>
      </c>
      <c r="AA233" s="94" t="s">
        <v>40</v>
      </c>
      <c r="AB233" s="94" t="s">
        <v>59</v>
      </c>
      <c r="AC233" s="94" t="s">
        <v>40</v>
      </c>
      <c r="AD233" s="94" t="s">
        <v>59</v>
      </c>
      <c r="AE233" s="126"/>
    </row>
    <row r="234" spans="14:31" x14ac:dyDescent="0.25">
      <c r="N234" s="72">
        <v>0</v>
      </c>
      <c r="O234" s="90">
        <f t="shared" ref="O234:O244" si="59">COUNTIFS($H$3:$H$183,N234,$D$3:$D$183,O$232)</f>
        <v>9</v>
      </c>
      <c r="P234" s="91">
        <f>O234/U234</f>
        <v>0.42857142857142855</v>
      </c>
      <c r="Q234" s="90">
        <f t="shared" ref="Q234:Q244" si="60">COUNTIFS($H$3:$H$183,N234,$D$3:$D$183,Q$232)</f>
        <v>8</v>
      </c>
      <c r="R234" s="91">
        <f>Q234/U234</f>
        <v>0.38095238095238093</v>
      </c>
      <c r="S234" s="90">
        <f>COUNTIFS($H$3:$H$183,N234,$D$3:$D$183,S$232)</f>
        <v>4</v>
      </c>
      <c r="T234" s="91">
        <f>S234/U234</f>
        <v>0.19047619047619047</v>
      </c>
      <c r="U234" s="90">
        <f>SUM(O234,Q234,S234)</f>
        <v>21</v>
      </c>
      <c r="X234" s="72">
        <v>0</v>
      </c>
      <c r="Y234" s="90">
        <f t="shared" ref="Y234:Y244" si="61">COUNTIFS($H$3:$H$183,X234,$E$3:$E$183,Y$232)</f>
        <v>4</v>
      </c>
      <c r="Z234" s="91">
        <f>Y234/AE234</f>
        <v>0.19047619047619047</v>
      </c>
      <c r="AA234" s="90">
        <f t="shared" ref="AA234:AA244" si="62">COUNTIFS($H$3:$H$183,X234,$E$3:$E$183,AA$232)</f>
        <v>13</v>
      </c>
      <c r="AB234" s="91">
        <f>AA234/AE234</f>
        <v>0.61904761904761907</v>
      </c>
      <c r="AC234" s="90">
        <f t="shared" ref="AC234:AC244" si="63">COUNTIFS($H$3:$H$183,X234,$E$3:$E$183,AC$232)</f>
        <v>4</v>
      </c>
      <c r="AD234" s="91">
        <f>AC234/AE234</f>
        <v>0.19047619047619047</v>
      </c>
      <c r="AE234" s="90">
        <f>SUM(Y234,AA234,AC234)</f>
        <v>21</v>
      </c>
    </row>
    <row r="235" spans="14:31" x14ac:dyDescent="0.25">
      <c r="N235" s="104">
        <v>1</v>
      </c>
      <c r="O235" s="100">
        <f t="shared" si="59"/>
        <v>2</v>
      </c>
      <c r="P235" s="101">
        <f t="shared" ref="P235:P247" si="64">O235/U235</f>
        <v>0.2</v>
      </c>
      <c r="Q235" s="100">
        <f t="shared" si="60"/>
        <v>3</v>
      </c>
      <c r="R235" s="101">
        <f t="shared" ref="R235:R247" si="65">Q235/U235</f>
        <v>0.3</v>
      </c>
      <c r="S235" s="100">
        <f t="shared" ref="S235:S244" si="66">COUNTIFS($H$3:$H$183,N235,$D$3:$D$183,S$232)</f>
        <v>5</v>
      </c>
      <c r="T235" s="101">
        <f t="shared" ref="T235:T247" si="67">S235/U235</f>
        <v>0.5</v>
      </c>
      <c r="U235" s="100">
        <f t="shared" ref="U235:U247" si="68">SUM(O235,Q235,S235)</f>
        <v>10</v>
      </c>
      <c r="X235" s="104">
        <v>1</v>
      </c>
      <c r="Y235" s="100">
        <f t="shared" si="61"/>
        <v>1</v>
      </c>
      <c r="Z235" s="101">
        <f t="shared" ref="Z235:Z239" si="69">Y235/AE235</f>
        <v>0.1</v>
      </c>
      <c r="AA235" s="100">
        <f t="shared" si="62"/>
        <v>7</v>
      </c>
      <c r="AB235" s="101">
        <f t="shared" ref="AB235:AB239" si="70">AA235/AE235</f>
        <v>0.7</v>
      </c>
      <c r="AC235" s="100">
        <f t="shared" si="63"/>
        <v>2</v>
      </c>
      <c r="AD235" s="101">
        <f t="shared" ref="AD235:AD247" si="71">AC235/AE235</f>
        <v>0.2</v>
      </c>
      <c r="AE235" s="100">
        <f t="shared" ref="AE235:AE247" si="72">SUM(Y235,AA235,AC235)</f>
        <v>10</v>
      </c>
    </row>
    <row r="236" spans="14:31" x14ac:dyDescent="0.25">
      <c r="N236" s="105">
        <v>2</v>
      </c>
      <c r="O236" s="102">
        <f t="shared" si="59"/>
        <v>3</v>
      </c>
      <c r="P236" s="103">
        <f t="shared" si="64"/>
        <v>0.375</v>
      </c>
      <c r="Q236" s="102">
        <f t="shared" si="60"/>
        <v>3</v>
      </c>
      <c r="R236" s="103">
        <f t="shared" si="65"/>
        <v>0.375</v>
      </c>
      <c r="S236" s="102">
        <f t="shared" si="66"/>
        <v>2</v>
      </c>
      <c r="T236" s="103">
        <f t="shared" si="67"/>
        <v>0.25</v>
      </c>
      <c r="U236" s="102">
        <f t="shared" si="68"/>
        <v>8</v>
      </c>
      <c r="X236" s="105">
        <v>2</v>
      </c>
      <c r="Y236" s="102">
        <f t="shared" si="61"/>
        <v>2</v>
      </c>
      <c r="Z236" s="103">
        <f t="shared" si="69"/>
        <v>0.25</v>
      </c>
      <c r="AA236" s="102">
        <f t="shared" si="62"/>
        <v>4</v>
      </c>
      <c r="AB236" s="103">
        <f t="shared" si="70"/>
        <v>0.5</v>
      </c>
      <c r="AC236" s="102">
        <f t="shared" si="63"/>
        <v>2</v>
      </c>
      <c r="AD236" s="103">
        <f t="shared" si="71"/>
        <v>0.25</v>
      </c>
      <c r="AE236" s="102">
        <f t="shared" si="72"/>
        <v>8</v>
      </c>
    </row>
    <row r="237" spans="14:31" x14ac:dyDescent="0.25">
      <c r="N237" s="105">
        <v>3</v>
      </c>
      <c r="O237" s="102">
        <f t="shared" si="59"/>
        <v>3</v>
      </c>
      <c r="P237" s="103">
        <f t="shared" si="64"/>
        <v>0.75</v>
      </c>
      <c r="Q237" s="102">
        <f t="shared" si="60"/>
        <v>0</v>
      </c>
      <c r="R237" s="103">
        <f t="shared" si="65"/>
        <v>0</v>
      </c>
      <c r="S237" s="102">
        <f t="shared" si="66"/>
        <v>1</v>
      </c>
      <c r="T237" s="103">
        <f t="shared" si="67"/>
        <v>0.25</v>
      </c>
      <c r="U237" s="102">
        <f t="shared" si="68"/>
        <v>4</v>
      </c>
      <c r="X237" s="105">
        <v>3</v>
      </c>
      <c r="Y237" s="102">
        <f t="shared" si="61"/>
        <v>1</v>
      </c>
      <c r="Z237" s="103">
        <f t="shared" si="69"/>
        <v>0.25</v>
      </c>
      <c r="AA237" s="102">
        <f t="shared" si="62"/>
        <v>3</v>
      </c>
      <c r="AB237" s="103">
        <f t="shared" si="70"/>
        <v>0.75</v>
      </c>
      <c r="AC237" s="102">
        <f t="shared" si="63"/>
        <v>0</v>
      </c>
      <c r="AD237" s="103">
        <f t="shared" si="71"/>
        <v>0</v>
      </c>
      <c r="AE237" s="102">
        <f t="shared" si="72"/>
        <v>4</v>
      </c>
    </row>
    <row r="238" spans="14:31" x14ac:dyDescent="0.25">
      <c r="N238" s="105">
        <v>4</v>
      </c>
      <c r="O238" s="102">
        <f t="shared" si="59"/>
        <v>3</v>
      </c>
      <c r="P238" s="103">
        <f t="shared" si="64"/>
        <v>0.6</v>
      </c>
      <c r="Q238" s="102">
        <f t="shared" si="60"/>
        <v>2</v>
      </c>
      <c r="R238" s="103">
        <f t="shared" si="65"/>
        <v>0.4</v>
      </c>
      <c r="S238" s="102">
        <f t="shared" si="66"/>
        <v>0</v>
      </c>
      <c r="T238" s="103">
        <f t="shared" si="67"/>
        <v>0</v>
      </c>
      <c r="U238" s="102">
        <f t="shared" si="68"/>
        <v>5</v>
      </c>
      <c r="X238" s="105">
        <v>4</v>
      </c>
      <c r="Y238" s="102">
        <f t="shared" si="61"/>
        <v>1</v>
      </c>
      <c r="Z238" s="103">
        <f t="shared" si="69"/>
        <v>0.2</v>
      </c>
      <c r="AA238" s="102">
        <f t="shared" si="62"/>
        <v>3</v>
      </c>
      <c r="AB238" s="103">
        <f t="shared" si="70"/>
        <v>0.6</v>
      </c>
      <c r="AC238" s="102">
        <f t="shared" si="63"/>
        <v>1</v>
      </c>
      <c r="AD238" s="103">
        <f t="shared" si="71"/>
        <v>0.2</v>
      </c>
      <c r="AE238" s="102">
        <f t="shared" si="72"/>
        <v>5</v>
      </c>
    </row>
    <row r="239" spans="14:31" x14ac:dyDescent="0.25">
      <c r="N239" s="105">
        <v>5</v>
      </c>
      <c r="O239" s="102">
        <f t="shared" si="59"/>
        <v>4</v>
      </c>
      <c r="P239" s="103">
        <f t="shared" si="64"/>
        <v>0.66666666666666663</v>
      </c>
      <c r="Q239" s="102">
        <f t="shared" si="60"/>
        <v>1</v>
      </c>
      <c r="R239" s="103">
        <f t="shared" si="65"/>
        <v>0.16666666666666666</v>
      </c>
      <c r="S239" s="102">
        <f t="shared" si="66"/>
        <v>1</v>
      </c>
      <c r="T239" s="103">
        <f t="shared" si="67"/>
        <v>0.16666666666666666</v>
      </c>
      <c r="U239" s="102">
        <f t="shared" si="68"/>
        <v>6</v>
      </c>
      <c r="X239" s="105">
        <v>5</v>
      </c>
      <c r="Y239" s="102">
        <f t="shared" si="61"/>
        <v>3</v>
      </c>
      <c r="Z239" s="103">
        <f t="shared" si="69"/>
        <v>0.5</v>
      </c>
      <c r="AA239" s="102">
        <f t="shared" si="62"/>
        <v>1</v>
      </c>
      <c r="AB239" s="103">
        <f t="shared" si="70"/>
        <v>0.16666666666666666</v>
      </c>
      <c r="AC239" s="102">
        <f t="shared" si="63"/>
        <v>2</v>
      </c>
      <c r="AD239" s="103">
        <f t="shared" si="71"/>
        <v>0.33333333333333331</v>
      </c>
      <c r="AE239" s="102">
        <f t="shared" si="72"/>
        <v>6</v>
      </c>
    </row>
    <row r="240" spans="14:31" x14ac:dyDescent="0.25">
      <c r="N240" s="105">
        <v>6</v>
      </c>
      <c r="O240" s="102">
        <f t="shared" si="59"/>
        <v>0</v>
      </c>
      <c r="P240" s="103">
        <v>0</v>
      </c>
      <c r="Q240" s="102">
        <f t="shared" si="60"/>
        <v>0</v>
      </c>
      <c r="R240" s="103">
        <v>0</v>
      </c>
      <c r="S240" s="102">
        <f t="shared" si="66"/>
        <v>0</v>
      </c>
      <c r="T240" s="103">
        <v>0</v>
      </c>
      <c r="U240" s="102">
        <f t="shared" si="68"/>
        <v>0</v>
      </c>
      <c r="X240" s="105">
        <v>6</v>
      </c>
      <c r="Y240" s="102">
        <f t="shared" si="61"/>
        <v>0</v>
      </c>
      <c r="Z240" s="103">
        <v>0</v>
      </c>
      <c r="AA240" s="102">
        <f t="shared" si="62"/>
        <v>0</v>
      </c>
      <c r="AB240" s="103">
        <v>0</v>
      </c>
      <c r="AC240" s="102">
        <f t="shared" si="63"/>
        <v>0</v>
      </c>
      <c r="AD240" s="103">
        <v>0</v>
      </c>
      <c r="AE240" s="102">
        <f t="shared" si="72"/>
        <v>0</v>
      </c>
    </row>
    <row r="241" spans="13:31" x14ac:dyDescent="0.25">
      <c r="N241" s="105">
        <v>7</v>
      </c>
      <c r="O241" s="102">
        <f t="shared" si="59"/>
        <v>1</v>
      </c>
      <c r="P241" s="103">
        <f t="shared" si="64"/>
        <v>0.33333333333333331</v>
      </c>
      <c r="Q241" s="102">
        <f t="shared" si="60"/>
        <v>1</v>
      </c>
      <c r="R241" s="103">
        <f t="shared" si="65"/>
        <v>0.33333333333333331</v>
      </c>
      <c r="S241" s="102">
        <f t="shared" si="66"/>
        <v>1</v>
      </c>
      <c r="T241" s="103">
        <f t="shared" si="67"/>
        <v>0.33333333333333331</v>
      </c>
      <c r="U241" s="102">
        <f t="shared" si="68"/>
        <v>3</v>
      </c>
      <c r="X241" s="105">
        <v>7</v>
      </c>
      <c r="Y241" s="102">
        <f t="shared" si="61"/>
        <v>1</v>
      </c>
      <c r="Z241" s="103">
        <f t="shared" ref="Z241:Z247" si="73">Y241/AE241</f>
        <v>0.33333333333333331</v>
      </c>
      <c r="AA241" s="102">
        <f t="shared" si="62"/>
        <v>1</v>
      </c>
      <c r="AB241" s="103">
        <f t="shared" ref="AB241:AB247" si="74">AA241/AE241</f>
        <v>0.33333333333333331</v>
      </c>
      <c r="AC241" s="102">
        <f t="shared" si="63"/>
        <v>1</v>
      </c>
      <c r="AD241" s="103">
        <f t="shared" si="71"/>
        <v>0.33333333333333331</v>
      </c>
      <c r="AE241" s="102">
        <f t="shared" si="72"/>
        <v>3</v>
      </c>
    </row>
    <row r="242" spans="13:31" x14ac:dyDescent="0.25">
      <c r="N242" s="105">
        <v>8</v>
      </c>
      <c r="O242" s="102">
        <f t="shared" si="59"/>
        <v>1</v>
      </c>
      <c r="P242" s="103">
        <f t="shared" si="64"/>
        <v>0.5</v>
      </c>
      <c r="Q242" s="102">
        <f t="shared" si="60"/>
        <v>0</v>
      </c>
      <c r="R242" s="103">
        <f t="shared" si="65"/>
        <v>0</v>
      </c>
      <c r="S242" s="102">
        <f t="shared" si="66"/>
        <v>1</v>
      </c>
      <c r="T242" s="103">
        <f t="shared" si="67"/>
        <v>0.5</v>
      </c>
      <c r="U242" s="102">
        <f t="shared" si="68"/>
        <v>2</v>
      </c>
      <c r="X242" s="105">
        <v>8</v>
      </c>
      <c r="Y242" s="102">
        <f t="shared" si="61"/>
        <v>0</v>
      </c>
      <c r="Z242" s="103">
        <f t="shared" si="73"/>
        <v>0</v>
      </c>
      <c r="AA242" s="102">
        <f t="shared" si="62"/>
        <v>2</v>
      </c>
      <c r="AB242" s="103">
        <f t="shared" si="74"/>
        <v>1</v>
      </c>
      <c r="AC242" s="102">
        <f t="shared" si="63"/>
        <v>0</v>
      </c>
      <c r="AD242" s="103">
        <f t="shared" si="71"/>
        <v>0</v>
      </c>
      <c r="AE242" s="102">
        <f t="shared" si="72"/>
        <v>2</v>
      </c>
    </row>
    <row r="243" spans="13:31" x14ac:dyDescent="0.25">
      <c r="N243" s="105">
        <v>9</v>
      </c>
      <c r="O243" s="102">
        <f t="shared" si="59"/>
        <v>1</v>
      </c>
      <c r="P243" s="103">
        <f t="shared" si="64"/>
        <v>1</v>
      </c>
      <c r="Q243" s="102">
        <f t="shared" si="60"/>
        <v>0</v>
      </c>
      <c r="R243" s="103">
        <f t="shared" si="65"/>
        <v>0</v>
      </c>
      <c r="S243" s="102">
        <f t="shared" si="66"/>
        <v>0</v>
      </c>
      <c r="T243" s="103">
        <f t="shared" si="67"/>
        <v>0</v>
      </c>
      <c r="U243" s="102">
        <f t="shared" si="68"/>
        <v>1</v>
      </c>
      <c r="X243" s="105">
        <v>9</v>
      </c>
      <c r="Y243" s="102">
        <f t="shared" si="61"/>
        <v>0</v>
      </c>
      <c r="Z243" s="103">
        <f t="shared" si="73"/>
        <v>0</v>
      </c>
      <c r="AA243" s="102">
        <f t="shared" si="62"/>
        <v>1</v>
      </c>
      <c r="AB243" s="103">
        <f t="shared" si="74"/>
        <v>1</v>
      </c>
      <c r="AC243" s="102">
        <f t="shared" si="63"/>
        <v>0</v>
      </c>
      <c r="AD243" s="103">
        <f t="shared" si="71"/>
        <v>0</v>
      </c>
      <c r="AE243" s="102">
        <f t="shared" si="72"/>
        <v>1</v>
      </c>
    </row>
    <row r="244" spans="13:31" x14ac:dyDescent="0.25">
      <c r="N244" s="105">
        <v>10</v>
      </c>
      <c r="O244" s="102">
        <f t="shared" si="59"/>
        <v>1</v>
      </c>
      <c r="P244" s="103">
        <f t="shared" si="64"/>
        <v>1</v>
      </c>
      <c r="Q244" s="102">
        <f t="shared" si="60"/>
        <v>0</v>
      </c>
      <c r="R244" s="103">
        <f t="shared" si="65"/>
        <v>0</v>
      </c>
      <c r="S244" s="102">
        <f t="shared" si="66"/>
        <v>0</v>
      </c>
      <c r="T244" s="103">
        <f t="shared" si="67"/>
        <v>0</v>
      </c>
      <c r="U244" s="102">
        <f t="shared" si="68"/>
        <v>1</v>
      </c>
      <c r="X244" s="105">
        <v>10</v>
      </c>
      <c r="Y244" s="102">
        <f t="shared" si="61"/>
        <v>1</v>
      </c>
      <c r="Z244" s="103">
        <f t="shared" si="73"/>
        <v>1</v>
      </c>
      <c r="AA244" s="102">
        <f t="shared" si="62"/>
        <v>0</v>
      </c>
      <c r="AB244" s="103">
        <f t="shared" si="74"/>
        <v>0</v>
      </c>
      <c r="AC244" s="102">
        <f t="shared" si="63"/>
        <v>0</v>
      </c>
      <c r="AD244" s="103">
        <f t="shared" si="71"/>
        <v>0</v>
      </c>
      <c r="AE244" s="102">
        <f t="shared" si="72"/>
        <v>1</v>
      </c>
    </row>
    <row r="245" spans="13:31" x14ac:dyDescent="0.25">
      <c r="N245" s="92" t="str">
        <f>"&gt;10"</f>
        <v>&gt;10</v>
      </c>
      <c r="O245" s="89">
        <f>COUNTIFS($H$3:$H$183,"&gt;10",$D$3:$D$183,O$232)</f>
        <v>0</v>
      </c>
      <c r="P245" s="83">
        <f t="shared" si="64"/>
        <v>0</v>
      </c>
      <c r="Q245" s="89">
        <f>COUNTIFS($H$3:$H$183,"&gt;10",$D$3:$D$183,Q$232)</f>
        <v>0</v>
      </c>
      <c r="R245" s="83">
        <f t="shared" si="65"/>
        <v>0</v>
      </c>
      <c r="S245" s="89">
        <f>COUNTIFS($H$3:$H$183,"&gt;10",$D$3:$D$183,S$232)</f>
        <v>2</v>
      </c>
      <c r="T245" s="83">
        <f t="shared" si="67"/>
        <v>1</v>
      </c>
      <c r="U245" s="89">
        <f t="shared" si="68"/>
        <v>2</v>
      </c>
      <c r="X245" s="92" t="str">
        <f>"&gt;10"</f>
        <v>&gt;10</v>
      </c>
      <c r="Y245" s="89">
        <f>COUNTIFS($H$3:$H$183,"&gt;10",$E$3:$E$183,Y$232)</f>
        <v>0</v>
      </c>
      <c r="Z245" s="83">
        <f t="shared" si="73"/>
        <v>0</v>
      </c>
      <c r="AA245" s="89">
        <f>COUNTIFS($H$3:$H$183,"&gt;10",$E$3:$E$183,AA$232)</f>
        <v>1</v>
      </c>
      <c r="AB245" s="83">
        <f t="shared" si="74"/>
        <v>0.5</v>
      </c>
      <c r="AC245" s="89">
        <f>COUNTIFS($H$3:$H$183,"&gt;10",$E$3:$E$183,AC$232)</f>
        <v>1</v>
      </c>
      <c r="AD245" s="83">
        <f t="shared" si="71"/>
        <v>0.5</v>
      </c>
      <c r="AE245" s="89">
        <f t="shared" si="72"/>
        <v>2</v>
      </c>
    </row>
    <row r="246" spans="13:31" ht="14.25" customHeight="1" x14ac:dyDescent="0.25">
      <c r="N246" s="106" t="s">
        <v>65</v>
      </c>
      <c r="O246" s="90">
        <f>SUM(O235:O245)</f>
        <v>19</v>
      </c>
      <c r="P246" s="93">
        <f t="shared" si="64"/>
        <v>0.45238095238095238</v>
      </c>
      <c r="Q246" s="90">
        <f>SUM(Q235:Q245)</f>
        <v>10</v>
      </c>
      <c r="R246" s="93">
        <f t="shared" si="65"/>
        <v>0.23809523809523808</v>
      </c>
      <c r="S246" s="90">
        <f>SUM(S235:S245)</f>
        <v>13</v>
      </c>
      <c r="T246" s="91">
        <f t="shared" si="67"/>
        <v>0.30952380952380953</v>
      </c>
      <c r="U246" s="90">
        <f t="shared" si="68"/>
        <v>42</v>
      </c>
      <c r="X246" s="106" t="s">
        <v>65</v>
      </c>
      <c r="Y246" s="90">
        <f>SUM(Y235:Y245)</f>
        <v>10</v>
      </c>
      <c r="Z246" s="93">
        <f t="shared" si="73"/>
        <v>0.23809523809523808</v>
      </c>
      <c r="AA246" s="90">
        <f>SUM(AA235:AA245)</f>
        <v>23</v>
      </c>
      <c r="AB246" s="93">
        <f t="shared" si="74"/>
        <v>0.54761904761904767</v>
      </c>
      <c r="AC246" s="90">
        <f>SUM(AC235:AC245)</f>
        <v>9</v>
      </c>
      <c r="AD246" s="91">
        <f t="shared" si="71"/>
        <v>0.21428571428571427</v>
      </c>
      <c r="AE246" s="90">
        <f t="shared" si="72"/>
        <v>42</v>
      </c>
    </row>
    <row r="247" spans="13:31" x14ac:dyDescent="0.25">
      <c r="N247" s="87" t="s">
        <v>26</v>
      </c>
      <c r="O247" s="88">
        <f>SUM(O234:O245)</f>
        <v>28</v>
      </c>
      <c r="P247" s="86">
        <f t="shared" si="64"/>
        <v>0.44444444444444442</v>
      </c>
      <c r="Q247" s="88">
        <f>SUM(Q234:Q245)</f>
        <v>18</v>
      </c>
      <c r="R247" s="86">
        <f t="shared" si="65"/>
        <v>0.2857142857142857</v>
      </c>
      <c r="S247" s="88">
        <f>SUM(S234:S245)</f>
        <v>17</v>
      </c>
      <c r="T247" s="86">
        <f t="shared" si="67"/>
        <v>0.26984126984126983</v>
      </c>
      <c r="U247" s="15">
        <f t="shared" si="68"/>
        <v>63</v>
      </c>
      <c r="X247" s="87" t="s">
        <v>26</v>
      </c>
      <c r="Y247" s="88">
        <f>SUM(Y234:Y245)</f>
        <v>14</v>
      </c>
      <c r="Z247" s="86">
        <f t="shared" si="73"/>
        <v>0.22222222222222221</v>
      </c>
      <c r="AA247" s="88">
        <f>SUM(AA234:AA245)</f>
        <v>36</v>
      </c>
      <c r="AB247" s="86">
        <f t="shared" si="74"/>
        <v>0.5714285714285714</v>
      </c>
      <c r="AC247" s="88">
        <f>SUM(AC234:AC245)</f>
        <v>13</v>
      </c>
      <c r="AD247" s="86">
        <f t="shared" si="71"/>
        <v>0.20634920634920634</v>
      </c>
      <c r="AE247" s="15">
        <f t="shared" si="72"/>
        <v>63</v>
      </c>
    </row>
    <row r="248" spans="13:31" x14ac:dyDescent="0.25">
      <c r="N248" s="29"/>
      <c r="O248" s="29"/>
      <c r="P248" s="29"/>
      <c r="Q248" s="29"/>
      <c r="R248" s="29"/>
      <c r="S248" s="29"/>
      <c r="T248" s="29"/>
    </row>
    <row r="253" spans="13:31" x14ac:dyDescent="0.25">
      <c r="M253" s="80"/>
    </row>
  </sheetData>
  <mergeCells count="17">
    <mergeCell ref="Y2:Y3"/>
    <mergeCell ref="Z2:AB2"/>
    <mergeCell ref="N2:N3"/>
    <mergeCell ref="O2:O3"/>
    <mergeCell ref="P2:R2"/>
    <mergeCell ref="X2:X3"/>
    <mergeCell ref="AE195:AE196"/>
    <mergeCell ref="P8:R8"/>
    <mergeCell ref="Z8:AB8"/>
    <mergeCell ref="N232:N233"/>
    <mergeCell ref="X232:X233"/>
    <mergeCell ref="N195:N196"/>
    <mergeCell ref="U195:U196"/>
    <mergeCell ref="X195:X196"/>
    <mergeCell ref="U232:U233"/>
    <mergeCell ref="AE232:AE233"/>
    <mergeCell ref="O231:T231"/>
  </mergeCells>
  <conditionalFormatting sqref="P186:T186 N184 N191:N192 P191:T192 O187:O190 D7:D8 D2 D13:D183 G210:G229 J208:J210 G255:G1048576 D210:D1048576">
    <cfRule type="containsText" dxfId="7436" priority="15764" operator="containsText" text="Baixo">
      <formula>NOT(ISERROR(SEARCH("Baixo",D2)))</formula>
    </cfRule>
    <cfRule type="containsText" dxfId="7435" priority="15765" operator="containsText" text="Médio">
      <formula>NOT(ISERROR(SEARCH("Médio",D2)))</formula>
    </cfRule>
    <cfRule type="containsText" dxfId="7434" priority="15766" operator="containsText" text="Alto">
      <formula>NOT(ISERROR(SEARCH("Alto",D2)))</formula>
    </cfRule>
  </conditionalFormatting>
  <conditionalFormatting sqref="C184:C193 C195 A184:B281 C197:C1048576">
    <cfRule type="containsText" dxfId="7433" priority="15763" operator="containsText" text="Sim">
      <formula>NOT(ISERROR(SEARCH("Sim",A184)))</formula>
    </cfRule>
  </conditionalFormatting>
  <conditionalFormatting sqref="N4:N7">
    <cfRule type="colorScale" priority="9103">
      <colorScale>
        <cfvo type="min"/>
        <cfvo type="max"/>
        <color theme="4" tint="0.59999389629810485"/>
        <color rgb="FF0070C0"/>
      </colorScale>
    </cfRule>
  </conditionalFormatting>
  <conditionalFormatting sqref="P4:P7">
    <cfRule type="colorScale" priority="9102">
      <colorScale>
        <cfvo type="min"/>
        <cfvo type="max"/>
        <color theme="5" tint="0.59999389629810485"/>
        <color rgb="FFFF0000"/>
      </colorScale>
    </cfRule>
  </conditionalFormatting>
  <conditionalFormatting sqref="Q4:Q7">
    <cfRule type="colorScale" priority="9097">
      <colorScale>
        <cfvo type="min"/>
        <cfvo type="max"/>
        <color theme="7" tint="0.59999389629810485"/>
        <color rgb="FFFFC000"/>
      </colorScale>
    </cfRule>
    <cfRule type="colorScale" priority="9098">
      <colorScale>
        <cfvo type="min"/>
        <cfvo type="max"/>
        <color theme="7" tint="0.59999389629810485"/>
        <color rgb="FFFFFF00"/>
      </colorScale>
    </cfRule>
    <cfRule type="colorScale" priority="9101">
      <colorScale>
        <cfvo type="min"/>
        <cfvo type="max"/>
        <color theme="7" tint="0.59999389629810485"/>
        <color rgb="FFFFC000"/>
      </colorScale>
    </cfRule>
  </conditionalFormatting>
  <conditionalFormatting sqref="R4:T7">
    <cfRule type="colorScale" priority="9099">
      <colorScale>
        <cfvo type="min"/>
        <cfvo type="max"/>
        <color theme="9" tint="0.59999389629810485"/>
        <color rgb="FF00FF00"/>
      </colorScale>
    </cfRule>
    <cfRule type="colorScale" priority="9100">
      <colorScale>
        <cfvo type="min"/>
        <cfvo type="max"/>
        <color theme="9" tint="0.59999389629810485"/>
        <color rgb="FF00B050"/>
      </colorScale>
    </cfRule>
  </conditionalFormatting>
  <conditionalFormatting sqref="P9:P12">
    <cfRule type="colorScale" priority="9096">
      <colorScale>
        <cfvo type="min"/>
        <cfvo type="max"/>
        <color theme="5" tint="0.59999389629810485"/>
        <color rgb="FFFF0000"/>
      </colorScale>
    </cfRule>
  </conditionalFormatting>
  <conditionalFormatting sqref="Q9:Q12">
    <cfRule type="colorScale" priority="9091">
      <colorScale>
        <cfvo type="min"/>
        <cfvo type="max"/>
        <color theme="7" tint="0.59999389629810485"/>
        <color rgb="FFFFC000"/>
      </colorScale>
    </cfRule>
    <cfRule type="colorScale" priority="9092">
      <colorScale>
        <cfvo type="min"/>
        <cfvo type="max"/>
        <color theme="7" tint="0.59999389629810485"/>
        <color rgb="FFFFFF00"/>
      </colorScale>
    </cfRule>
    <cfRule type="colorScale" priority="9095">
      <colorScale>
        <cfvo type="min"/>
        <cfvo type="max"/>
        <color theme="7" tint="0.59999389629810485"/>
        <color rgb="FFFFC000"/>
      </colorScale>
    </cfRule>
  </conditionalFormatting>
  <conditionalFormatting sqref="R9:T12">
    <cfRule type="colorScale" priority="9093">
      <colorScale>
        <cfvo type="min"/>
        <cfvo type="max"/>
        <color theme="9" tint="0.59999389629810485"/>
        <color rgb="FF00FF00"/>
      </colorScale>
    </cfRule>
    <cfRule type="colorScale" priority="9094">
      <colorScale>
        <cfvo type="min"/>
        <cfvo type="max"/>
        <color theme="9" tint="0.59999389629810485"/>
        <color rgb="FF00B050"/>
      </colorScale>
    </cfRule>
  </conditionalFormatting>
  <conditionalFormatting sqref="N9:N12">
    <cfRule type="colorScale" priority="4645">
      <colorScale>
        <cfvo type="min"/>
        <cfvo type="max"/>
        <color theme="4" tint="0.59999389629810485"/>
        <color rgb="FF0070C0"/>
      </colorScale>
    </cfRule>
  </conditionalFormatting>
  <conditionalFormatting sqref="X4:X7">
    <cfRule type="colorScale" priority="4629">
      <colorScale>
        <cfvo type="min"/>
        <cfvo type="max"/>
        <color theme="4" tint="0.59999389629810485"/>
        <color rgb="FF0070C0"/>
      </colorScale>
    </cfRule>
  </conditionalFormatting>
  <conditionalFormatting sqref="Z4:Z7">
    <cfRule type="colorScale" priority="4628">
      <colorScale>
        <cfvo type="min"/>
        <cfvo type="max"/>
        <color theme="5" tint="0.59999389629810485"/>
        <color rgb="FFFF0000"/>
      </colorScale>
    </cfRule>
  </conditionalFormatting>
  <conditionalFormatting sqref="AA4:AA7">
    <cfRule type="colorScale" priority="4623">
      <colorScale>
        <cfvo type="min"/>
        <cfvo type="max"/>
        <color theme="7" tint="0.59999389629810485"/>
        <color rgb="FFFFC000"/>
      </colorScale>
    </cfRule>
    <cfRule type="colorScale" priority="4624">
      <colorScale>
        <cfvo type="min"/>
        <cfvo type="max"/>
        <color theme="7" tint="0.59999389629810485"/>
        <color rgb="FFFFFF00"/>
      </colorScale>
    </cfRule>
    <cfRule type="colorScale" priority="4627">
      <colorScale>
        <cfvo type="min"/>
        <cfvo type="max"/>
        <color theme="7" tint="0.59999389629810485"/>
        <color rgb="FFFFC000"/>
      </colorScale>
    </cfRule>
  </conditionalFormatting>
  <conditionalFormatting sqref="AB4:AB7">
    <cfRule type="colorScale" priority="4625">
      <colorScale>
        <cfvo type="min"/>
        <cfvo type="max"/>
        <color theme="9" tint="0.59999389629810485"/>
        <color rgb="FF00FF00"/>
      </colorScale>
    </cfRule>
    <cfRule type="colorScale" priority="4626">
      <colorScale>
        <cfvo type="min"/>
        <cfvo type="max"/>
        <color theme="9" tint="0.59999389629810485"/>
        <color rgb="FF00B050"/>
      </colorScale>
    </cfRule>
  </conditionalFormatting>
  <conditionalFormatting sqref="Z9:Z12">
    <cfRule type="colorScale" priority="4622">
      <colorScale>
        <cfvo type="min"/>
        <cfvo type="max"/>
        <color theme="5" tint="0.59999389629810485"/>
        <color rgb="FFFF0000"/>
      </colorScale>
    </cfRule>
  </conditionalFormatting>
  <conditionalFormatting sqref="AA9:AA12">
    <cfRule type="colorScale" priority="4617">
      <colorScale>
        <cfvo type="min"/>
        <cfvo type="max"/>
        <color theme="7" tint="0.59999389629810485"/>
        <color rgb="FFFFC000"/>
      </colorScale>
    </cfRule>
    <cfRule type="colorScale" priority="4618">
      <colorScale>
        <cfvo type="min"/>
        <cfvo type="max"/>
        <color theme="7" tint="0.59999389629810485"/>
        <color rgb="FFFFFF00"/>
      </colorScale>
    </cfRule>
    <cfRule type="colorScale" priority="4621">
      <colorScale>
        <cfvo type="min"/>
        <cfvo type="max"/>
        <color theme="7" tint="0.59999389629810485"/>
        <color rgb="FFFFC000"/>
      </colorScale>
    </cfRule>
  </conditionalFormatting>
  <conditionalFormatting sqref="AB9:AB12">
    <cfRule type="colorScale" priority="4619">
      <colorScale>
        <cfvo type="min"/>
        <cfvo type="max"/>
        <color theme="9" tint="0.59999389629810485"/>
        <color rgb="FF00FF00"/>
      </colorScale>
    </cfRule>
    <cfRule type="colorScale" priority="4620">
      <colorScale>
        <cfvo type="min"/>
        <cfvo type="max"/>
        <color theme="9" tint="0.59999389629810485"/>
        <color rgb="FF00B050"/>
      </colorScale>
    </cfRule>
  </conditionalFormatting>
  <conditionalFormatting sqref="X9:X12">
    <cfRule type="colorScale" priority="171">
      <colorScale>
        <cfvo type="min"/>
        <cfvo type="max"/>
        <color theme="4" tint="0.59999389629810485"/>
        <color rgb="FF0070C0"/>
      </colorScale>
    </cfRule>
  </conditionalFormatting>
  <conditionalFormatting sqref="P187:P190">
    <cfRule type="containsText" dxfId="7432" priority="138" operator="containsText" text="Baixo">
      <formula>NOT(ISERROR(SEARCH("Baixo",P187)))</formula>
    </cfRule>
    <cfRule type="containsText" dxfId="7431" priority="139" operator="containsText" text="Médio">
      <formula>NOT(ISERROR(SEARCH("Médio",P187)))</formula>
    </cfRule>
    <cfRule type="containsText" dxfId="7430" priority="140" operator="containsText" text="Alto">
      <formula>NOT(ISERROR(SEARCH("Alto",P187)))</formula>
    </cfRule>
  </conditionalFormatting>
  <conditionalFormatting sqref="P187:P190">
    <cfRule type="colorScale" priority="137">
      <colorScale>
        <cfvo type="min"/>
        <cfvo type="max"/>
        <color theme="5" tint="0.59999389629810485"/>
        <color rgb="FFFF0000"/>
      </colorScale>
    </cfRule>
  </conditionalFormatting>
  <conditionalFormatting sqref="Q187:Q190">
    <cfRule type="colorScale" priority="132">
      <colorScale>
        <cfvo type="min"/>
        <cfvo type="max"/>
        <color theme="7" tint="0.59999389629810485"/>
        <color rgb="FFFFC000"/>
      </colorScale>
    </cfRule>
    <cfRule type="colorScale" priority="133">
      <colorScale>
        <cfvo type="min"/>
        <cfvo type="max"/>
        <color theme="7" tint="0.59999389629810485"/>
        <color rgb="FFFFFF00"/>
      </colorScale>
    </cfRule>
    <cfRule type="colorScale" priority="136">
      <colorScale>
        <cfvo type="min"/>
        <cfvo type="max"/>
        <color theme="7" tint="0.59999389629810485"/>
        <color rgb="FFFFC000"/>
      </colorScale>
    </cfRule>
  </conditionalFormatting>
  <conditionalFormatting sqref="R187:T190">
    <cfRule type="colorScale" priority="134">
      <colorScale>
        <cfvo type="min"/>
        <cfvo type="max"/>
        <color theme="9" tint="0.59999389629810485"/>
        <color rgb="FF00FF00"/>
      </colorScale>
    </cfRule>
    <cfRule type="colorScale" priority="135">
      <colorScale>
        <cfvo type="min"/>
        <cfvo type="max"/>
        <color theme="9" tint="0.59999389629810485"/>
        <color rgb="FF00B050"/>
      </colorScale>
    </cfRule>
  </conditionalFormatting>
  <conditionalFormatting sqref="N187:N190">
    <cfRule type="containsText" dxfId="7429" priority="129" operator="containsText" text="Baixo">
      <formula>NOT(ISERROR(SEARCH("Baixo",N187)))</formula>
    </cfRule>
    <cfRule type="containsText" dxfId="7428" priority="130" operator="containsText" text="Médio">
      <formula>NOT(ISERROR(SEARCH("Médio",N187)))</formula>
    </cfRule>
    <cfRule type="containsText" dxfId="7427" priority="131" operator="containsText" text="Alto">
      <formula>NOT(ISERROR(SEARCH("Alto",N187)))</formula>
    </cfRule>
  </conditionalFormatting>
  <conditionalFormatting sqref="N187:N190">
    <cfRule type="colorScale" priority="128">
      <colorScale>
        <cfvo type="min"/>
        <cfvo type="max"/>
        <color theme="4" tint="0.59999389629810485"/>
        <color rgb="FF0070C0"/>
      </colorScale>
    </cfRule>
  </conditionalFormatting>
  <conditionalFormatting sqref="C3">
    <cfRule type="cellIs" dxfId="7426" priority="94" operator="equal">
      <formula>"Sim"</formula>
    </cfRule>
  </conditionalFormatting>
  <conditionalFormatting sqref="C3">
    <cfRule type="containsText" dxfId="7425" priority="93" operator="containsText" text="Sim">
      <formula>NOT(ISERROR(SEARCH("Sim",C3)))</formula>
    </cfRule>
  </conditionalFormatting>
  <conditionalFormatting sqref="G3:G183">
    <cfRule type="containsText" dxfId="7424" priority="90" operator="containsText" text="Baixo">
      <formula>NOT(ISERROR(SEARCH("Baixo",G3)))</formula>
    </cfRule>
    <cfRule type="containsText" dxfId="7423" priority="91" operator="containsText" text="Médio">
      <formula>NOT(ISERROR(SEARCH("Médio",G3)))</formula>
    </cfRule>
    <cfRule type="containsText" dxfId="7422" priority="92" operator="containsText" text="Alto">
      <formula>NOT(ISERROR(SEARCH("Alto",G3)))</formula>
    </cfRule>
  </conditionalFormatting>
  <conditionalFormatting sqref="G3:G183">
    <cfRule type="colorScale" priority="89">
      <colorScale>
        <cfvo type="min"/>
        <cfvo type="max"/>
        <color theme="4" tint="0.59999389629810485"/>
        <color rgb="FF0070C0"/>
      </colorScale>
    </cfRule>
  </conditionalFormatting>
  <conditionalFormatting sqref="E13:E183">
    <cfRule type="containsText" dxfId="7421" priority="77" operator="containsText" text="Baixo">
      <formula>NOT(ISERROR(SEARCH("Baixo",E13)))</formula>
    </cfRule>
    <cfRule type="containsText" dxfId="7420" priority="78" operator="containsText" text="Médio">
      <formula>NOT(ISERROR(SEARCH("Médio",E13)))</formula>
    </cfRule>
    <cfRule type="containsText" dxfId="7419" priority="79" operator="containsText" text="Alto">
      <formula>NOT(ISERROR(SEARCH("Alto",E13)))</formula>
    </cfRule>
  </conditionalFormatting>
  <conditionalFormatting sqref="E7:E8">
    <cfRule type="containsText" dxfId="7418" priority="62" operator="containsText" text="Baixo">
      <formula>NOT(ISERROR(SEARCH("Baixo",E7)))</formula>
    </cfRule>
    <cfRule type="containsText" dxfId="7417" priority="63" operator="containsText" text="Médio">
      <formula>NOT(ISERROR(SEARCH("Médio",E7)))</formula>
    </cfRule>
    <cfRule type="containsText" dxfId="7416" priority="64" operator="containsText" text="Alto">
      <formula>NOT(ISERROR(SEARCH("Alto",E7)))</formula>
    </cfRule>
  </conditionalFormatting>
  <conditionalFormatting sqref="Z186:AB186 X191:X192 Z191:AB192 Y187:Y190">
    <cfRule type="containsText" dxfId="7415" priority="59" operator="containsText" text="Baixo">
      <formula>NOT(ISERROR(SEARCH("Baixo",X186)))</formula>
    </cfRule>
    <cfRule type="containsText" dxfId="7414" priority="60" operator="containsText" text="Médio">
      <formula>NOT(ISERROR(SEARCH("Médio",X186)))</formula>
    </cfRule>
    <cfRule type="containsText" dxfId="7413" priority="61" operator="containsText" text="Alto">
      <formula>NOT(ISERROR(SEARCH("Alto",X186)))</formula>
    </cfRule>
  </conditionalFormatting>
  <conditionalFormatting sqref="Z187:Z190">
    <cfRule type="containsText" dxfId="7412" priority="56" operator="containsText" text="Baixo">
      <formula>NOT(ISERROR(SEARCH("Baixo",Z187)))</formula>
    </cfRule>
    <cfRule type="containsText" dxfId="7411" priority="57" operator="containsText" text="Médio">
      <formula>NOT(ISERROR(SEARCH("Médio",Z187)))</formula>
    </cfRule>
    <cfRule type="containsText" dxfId="7410" priority="58" operator="containsText" text="Alto">
      <formula>NOT(ISERROR(SEARCH("Alto",Z187)))</formula>
    </cfRule>
  </conditionalFormatting>
  <conditionalFormatting sqref="Z187:Z190">
    <cfRule type="colorScale" priority="55">
      <colorScale>
        <cfvo type="min"/>
        <cfvo type="max"/>
        <color theme="5" tint="0.59999389629810485"/>
        <color rgb="FFFF0000"/>
      </colorScale>
    </cfRule>
  </conditionalFormatting>
  <conditionalFormatting sqref="AA187:AA190">
    <cfRule type="colorScale" priority="50">
      <colorScale>
        <cfvo type="min"/>
        <cfvo type="max"/>
        <color theme="7" tint="0.59999389629810485"/>
        <color rgb="FFFFC000"/>
      </colorScale>
    </cfRule>
    <cfRule type="colorScale" priority="51">
      <colorScale>
        <cfvo type="min"/>
        <cfvo type="max"/>
        <color theme="7" tint="0.59999389629810485"/>
        <color rgb="FFFFFF00"/>
      </colorScale>
    </cfRule>
    <cfRule type="colorScale" priority="54">
      <colorScale>
        <cfvo type="min"/>
        <cfvo type="max"/>
        <color theme="7" tint="0.59999389629810485"/>
        <color rgb="FFFFC000"/>
      </colorScale>
    </cfRule>
  </conditionalFormatting>
  <conditionalFormatting sqref="AB187:AB190">
    <cfRule type="colorScale" priority="52">
      <colorScale>
        <cfvo type="min"/>
        <cfvo type="max"/>
        <color theme="9" tint="0.59999389629810485"/>
        <color rgb="FF00FF00"/>
      </colorScale>
    </cfRule>
    <cfRule type="colorScale" priority="53">
      <colorScale>
        <cfvo type="min"/>
        <cfvo type="max"/>
        <color theme="9" tint="0.59999389629810485"/>
        <color rgb="FF00B050"/>
      </colorScale>
    </cfRule>
  </conditionalFormatting>
  <conditionalFormatting sqref="X187:X190">
    <cfRule type="containsText" dxfId="7409" priority="47" operator="containsText" text="Baixo">
      <formula>NOT(ISERROR(SEARCH("Baixo",X187)))</formula>
    </cfRule>
    <cfRule type="containsText" dxfId="7408" priority="48" operator="containsText" text="Médio">
      <formula>NOT(ISERROR(SEARCH("Médio",X187)))</formula>
    </cfRule>
    <cfRule type="containsText" dxfId="7407" priority="49" operator="containsText" text="Alto">
      <formula>NOT(ISERROR(SEARCH("Alto",X187)))</formula>
    </cfRule>
  </conditionalFormatting>
  <conditionalFormatting sqref="X187:X190">
    <cfRule type="colorScale" priority="46">
      <colorScale>
        <cfvo type="min"/>
        <cfvo type="max"/>
        <color theme="4" tint="0.59999389629810485"/>
        <color rgb="FF0070C0"/>
      </colorScale>
    </cfRule>
  </conditionalFormatting>
  <conditionalFormatting sqref="F3:F8">
    <cfRule type="containsText" dxfId="7406" priority="43" operator="containsText" text="Baixo">
      <formula>NOT(ISERROR(SEARCH("Baixo",F3)))</formula>
    </cfRule>
    <cfRule type="containsText" dxfId="7405" priority="44" operator="containsText" text="Médio">
      <formula>NOT(ISERROR(SEARCH("Médio",F3)))</formula>
    </cfRule>
    <cfRule type="containsText" dxfId="7404" priority="45" operator="containsText" text="Alto">
      <formula>NOT(ISERROR(SEARCH("Alto",F3)))</formula>
    </cfRule>
  </conditionalFormatting>
  <conditionalFormatting sqref="F3:F8">
    <cfRule type="colorScale" priority="42">
      <colorScale>
        <cfvo type="min"/>
        <cfvo type="max"/>
        <color theme="4" tint="0.59999389629810485"/>
        <color rgb="FF0070C0"/>
      </colorScale>
    </cfRule>
  </conditionalFormatting>
  <conditionalFormatting sqref="F9:F183">
    <cfRule type="containsText" dxfId="7403" priority="39" operator="containsText" text="Baixo">
      <formula>NOT(ISERROR(SEARCH("Baixo",F9)))</formula>
    </cfRule>
    <cfRule type="containsText" dxfId="7402" priority="40" operator="containsText" text="Médio">
      <formula>NOT(ISERROR(SEARCH("Médio",F9)))</formula>
    </cfRule>
    <cfRule type="containsText" dxfId="7401" priority="41" operator="containsText" text="Alto">
      <formula>NOT(ISERROR(SEARCH("Alto",F9)))</formula>
    </cfRule>
  </conditionalFormatting>
  <conditionalFormatting sqref="F9:F183">
    <cfRule type="colorScale" priority="38">
      <colorScale>
        <cfvo type="min"/>
        <cfvo type="max"/>
        <color theme="4" tint="0.59999389629810485"/>
        <color rgb="FF0070C0"/>
      </colorScale>
    </cfRule>
  </conditionalFormatting>
  <conditionalFormatting sqref="C4:C183">
    <cfRule type="cellIs" dxfId="7400" priority="37" operator="equal">
      <formula>"Sim"</formula>
    </cfRule>
  </conditionalFormatting>
  <conditionalFormatting sqref="C4:C183">
    <cfRule type="containsText" dxfId="7399" priority="36" operator="containsText" text="Sim">
      <formula>NOT(ISERROR(SEARCH("Sim",C4)))</formula>
    </cfRule>
  </conditionalFormatting>
  <conditionalFormatting sqref="E2">
    <cfRule type="containsText" dxfId="7398" priority="33" operator="containsText" text="Baixo">
      <formula>NOT(ISERROR(SEARCH("Baixo",E2)))</formula>
    </cfRule>
    <cfRule type="containsText" dxfId="7397" priority="34" operator="containsText" text="Médio">
      <formula>NOT(ISERROR(SEARCH("Médio",E2)))</formula>
    </cfRule>
    <cfRule type="containsText" dxfId="7396" priority="35" operator="containsText" text="Alto">
      <formula>NOT(ISERROR(SEARCH("Alto",E2)))</formula>
    </cfRule>
  </conditionalFormatting>
  <conditionalFormatting sqref="O232:O233 Q232:Q233 S232:S233">
    <cfRule type="containsText" dxfId="7395" priority="31" operator="containsText" text="Sim">
      <formula>NOT(ISERROR(SEARCH("Sim",O232)))</formula>
    </cfRule>
  </conditionalFormatting>
  <conditionalFormatting sqref="N246">
    <cfRule type="containsText" dxfId="7394" priority="27" operator="containsText" text="Sim">
      <formula>NOT(ISERROR(SEARCH("Sim",N246)))</formula>
    </cfRule>
  </conditionalFormatting>
  <conditionalFormatting sqref="N247">
    <cfRule type="containsText" dxfId="7393" priority="26" operator="containsText" text="Sim">
      <formula>NOT(ISERROR(SEARCH("Sim",N247)))</formula>
    </cfRule>
  </conditionalFormatting>
  <conditionalFormatting sqref="K3:K183">
    <cfRule type="colorScale" priority="19">
      <colorScale>
        <cfvo type="min"/>
        <cfvo type="max"/>
        <color theme="4" tint="0.59999389629810485"/>
        <color rgb="FF0070C0"/>
      </colorScale>
    </cfRule>
  </conditionalFormatting>
  <conditionalFormatting sqref="H3:H183">
    <cfRule type="colorScale" priority="18">
      <colorScale>
        <cfvo type="min"/>
        <cfvo type="max"/>
        <color theme="5" tint="0.79998168889431442"/>
        <color theme="5" tint="-0.249977111117893"/>
      </colorScale>
    </cfRule>
  </conditionalFormatting>
  <conditionalFormatting sqref="N232">
    <cfRule type="containsText" dxfId="7392" priority="17" operator="containsText" text="Sim">
      <formula>NOT(ISERROR(SEARCH("Sim",N232)))</formula>
    </cfRule>
  </conditionalFormatting>
  <conditionalFormatting sqref="U232">
    <cfRule type="containsText" dxfId="7391" priority="16" operator="containsText" text="Sim">
      <formula>NOT(ISERROR(SEARCH("Sim",U232)))</formula>
    </cfRule>
  </conditionalFormatting>
  <conditionalFormatting sqref="Y232:Y233 AA232:AA233 AC232:AC233">
    <cfRule type="containsText" dxfId="7390" priority="15" operator="containsText" text="Sim">
      <formula>NOT(ISERROR(SEARCH("Sim",Y232)))</formula>
    </cfRule>
  </conditionalFormatting>
  <conditionalFormatting sqref="X246">
    <cfRule type="containsText" dxfId="7389" priority="14" operator="containsText" text="Sim">
      <formula>NOT(ISERROR(SEARCH("Sim",X246)))</formula>
    </cfRule>
  </conditionalFormatting>
  <conditionalFormatting sqref="X247">
    <cfRule type="containsText" dxfId="7388" priority="13" operator="containsText" text="Sim">
      <formula>NOT(ISERROR(SEARCH("Sim",X247)))</formula>
    </cfRule>
  </conditionalFormatting>
  <conditionalFormatting sqref="X232">
    <cfRule type="containsText" dxfId="7387" priority="12" operator="containsText" text="Sim">
      <formula>NOT(ISERROR(SEARCH("Sim",X232)))</formula>
    </cfRule>
  </conditionalFormatting>
  <conditionalFormatting sqref="AE232">
    <cfRule type="containsText" dxfId="7386" priority="11" operator="containsText" text="Sim">
      <formula>NOT(ISERROR(SEARCH("Sim",AE232)))</formula>
    </cfRule>
  </conditionalFormatting>
  <conditionalFormatting sqref="O195:O196 Q195:Q196 S195:S196">
    <cfRule type="containsText" dxfId="7385" priority="10" operator="containsText" text="Sim">
      <formula>NOT(ISERROR(SEARCH("Sim",O195)))</formula>
    </cfRule>
  </conditionalFormatting>
  <conditionalFormatting sqref="N195">
    <cfRule type="containsText" dxfId="7384" priority="9" operator="containsText" text="Sim">
      <formula>NOT(ISERROR(SEARCH("Sim",N195)))</formula>
    </cfRule>
  </conditionalFormatting>
  <conditionalFormatting sqref="U195">
    <cfRule type="containsText" dxfId="7383" priority="8" operator="containsText" text="Sim">
      <formula>NOT(ISERROR(SEARCH("Sim",U195)))</formula>
    </cfRule>
  </conditionalFormatting>
  <conditionalFormatting sqref="N209">
    <cfRule type="containsText" dxfId="7382" priority="7" operator="containsText" text="Sim">
      <formula>NOT(ISERROR(SEARCH("Sim",N209)))</formula>
    </cfRule>
  </conditionalFormatting>
  <conditionalFormatting sqref="N208">
    <cfRule type="containsText" dxfId="7381" priority="6" operator="containsText" text="Sim">
      <formula>NOT(ISERROR(SEARCH("Sim",N208)))</formula>
    </cfRule>
  </conditionalFormatting>
  <conditionalFormatting sqref="Y195:Y196 AA195:AA196 AC195:AC196">
    <cfRule type="containsText" dxfId="7380" priority="5" operator="containsText" text="Sim">
      <formula>NOT(ISERROR(SEARCH("Sim",Y195)))</formula>
    </cfRule>
  </conditionalFormatting>
  <conditionalFormatting sqref="X195">
    <cfRule type="containsText" dxfId="7379" priority="4" operator="containsText" text="Sim">
      <formula>NOT(ISERROR(SEARCH("Sim",X195)))</formula>
    </cfRule>
  </conditionalFormatting>
  <conditionalFormatting sqref="AE195">
    <cfRule type="containsText" dxfId="7378" priority="3" operator="containsText" text="Sim">
      <formula>NOT(ISERROR(SEARCH("Sim",AE195)))</formula>
    </cfRule>
  </conditionalFormatting>
  <conditionalFormatting sqref="X209">
    <cfRule type="containsText" dxfId="7377" priority="2" operator="containsText" text="Sim">
      <formula>NOT(ISERROR(SEARCH("Sim",X209)))</formula>
    </cfRule>
  </conditionalFormatting>
  <conditionalFormatting sqref="X208">
    <cfRule type="containsText" dxfId="7376" priority="1" operator="containsText" text="Sim">
      <formula>NOT(ISERROR(SEARCH("Sim",X208)))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2C5E-9BF6-4526-895F-84D6218ED259}">
  <dimension ref="A1:AE253"/>
  <sheetViews>
    <sheetView showGridLines="0" topLeftCell="L224" zoomScale="85" zoomScaleNormal="85" workbookViewId="0">
      <selection activeCell="Y235" sqref="Y235"/>
    </sheetView>
  </sheetViews>
  <sheetFormatPr defaultRowHeight="15" x14ac:dyDescent="0.25"/>
  <cols>
    <col min="4" max="4" width="10.5703125" customWidth="1"/>
    <col min="6" max="6" width="10.140625" customWidth="1"/>
    <col min="7" max="7" width="10.85546875" customWidth="1"/>
    <col min="8" max="8" width="13" customWidth="1"/>
    <col min="9" max="9" width="13.7109375" customWidth="1"/>
    <col min="10" max="10" width="13.85546875" customWidth="1"/>
    <col min="11" max="11" width="12.28515625" customWidth="1"/>
    <col min="14" max="14" width="15.42578125" customWidth="1"/>
    <col min="15" max="15" width="13" customWidth="1"/>
    <col min="16" max="16" width="11.5703125" customWidth="1"/>
    <col min="17" max="17" width="11.85546875" customWidth="1"/>
    <col min="18" max="20" width="14.85546875" customWidth="1"/>
    <col min="21" max="21" width="12" customWidth="1"/>
    <col min="23" max="23" width="10.7109375" customWidth="1"/>
    <col min="24" max="24" width="15.5703125" customWidth="1"/>
    <col min="25" max="25" width="11.7109375" customWidth="1"/>
    <col min="26" max="26" width="11.42578125" customWidth="1"/>
    <col min="27" max="27" width="12.85546875" customWidth="1"/>
    <col min="28" max="28" width="12.140625" customWidth="1"/>
    <col min="29" max="29" width="11" customWidth="1"/>
  </cols>
  <sheetData>
    <row r="1" spans="1:30" ht="57.75" customHeight="1" x14ac:dyDescent="0.25">
      <c r="C1" s="68" t="s">
        <v>42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8" t="s">
        <v>38</v>
      </c>
      <c r="O1" s="61"/>
      <c r="P1" s="61"/>
      <c r="Q1" s="61"/>
      <c r="R1" s="61"/>
      <c r="S1" s="61"/>
      <c r="T1" s="61"/>
      <c r="U1" s="61"/>
      <c r="V1" s="62"/>
      <c r="W1" s="61"/>
      <c r="X1" s="61" t="s">
        <v>2</v>
      </c>
      <c r="Y1" s="61"/>
      <c r="Z1" s="61"/>
      <c r="AA1" s="61"/>
      <c r="AB1" s="61"/>
      <c r="AC1" s="61"/>
      <c r="AD1" s="62"/>
    </row>
    <row r="2" spans="1:30" ht="88.5" customHeight="1" x14ac:dyDescent="0.25">
      <c r="A2" s="97" t="s">
        <v>10</v>
      </c>
      <c r="B2" s="98" t="s">
        <v>19</v>
      </c>
      <c r="C2" s="98" t="s">
        <v>46</v>
      </c>
      <c r="D2" s="96" t="s">
        <v>63</v>
      </c>
      <c r="E2" s="96" t="s">
        <v>48</v>
      </c>
      <c r="F2" s="98" t="s">
        <v>61</v>
      </c>
      <c r="G2" s="98" t="s">
        <v>60</v>
      </c>
      <c r="H2" s="98" t="s">
        <v>47</v>
      </c>
      <c r="I2" s="99" t="s">
        <v>49</v>
      </c>
      <c r="J2" s="99" t="s">
        <v>50</v>
      </c>
      <c r="K2" s="98" t="s">
        <v>62</v>
      </c>
      <c r="L2" s="95" t="s">
        <v>51</v>
      </c>
      <c r="M2" s="85"/>
      <c r="N2" s="118" t="s">
        <v>44</v>
      </c>
      <c r="O2" s="118" t="s">
        <v>40</v>
      </c>
      <c r="P2" s="123" t="s">
        <v>45</v>
      </c>
      <c r="Q2" s="123"/>
      <c r="R2" s="124"/>
      <c r="S2" s="27"/>
      <c r="T2" s="27"/>
      <c r="U2" s="52"/>
      <c r="V2" s="53"/>
      <c r="W2" s="52"/>
      <c r="X2" s="118" t="s">
        <v>44</v>
      </c>
      <c r="Y2" s="118" t="s">
        <v>40</v>
      </c>
      <c r="Z2" s="123" t="s">
        <v>45</v>
      </c>
      <c r="AA2" s="123"/>
      <c r="AB2" s="124"/>
      <c r="AC2" s="52"/>
      <c r="AD2" s="53"/>
    </row>
    <row r="3" spans="1:30" ht="19.5" customHeight="1" x14ac:dyDescent="0.25">
      <c r="A3" s="23">
        <f>Situacao_geral!B4</f>
        <v>43553</v>
      </c>
      <c r="B3" s="26">
        <f>Situacao_geral!C4</f>
        <v>17.3</v>
      </c>
      <c r="C3" s="25" t="str">
        <f>Situacao_geral!D4</f>
        <v>Sim</v>
      </c>
      <c r="D3" s="64" t="str">
        <f>IF(Situacao_geral!G4=0,"",Situacao_geral!G4)</f>
        <v/>
      </c>
      <c r="E3" s="69" t="str">
        <f>IF(Situacao_geral!H4=0,"",Situacao_geral!H4)</f>
        <v/>
      </c>
      <c r="F3" s="30">
        <f t="shared" ref="F3:F4" si="0">IF(C3="Sim",1,0)</f>
        <v>1</v>
      </c>
      <c r="G3" s="30">
        <v>1</v>
      </c>
      <c r="H3" s="31">
        <v>0</v>
      </c>
      <c r="I3" s="31">
        <f>IF(H3&gt;=5,5,H3)</f>
        <v>0</v>
      </c>
      <c r="J3" s="31">
        <f>IF(H3&gt;=10,10,I3)</f>
        <v>0</v>
      </c>
      <c r="K3" s="79">
        <f>SUM(B3)</f>
        <v>17.3</v>
      </c>
      <c r="L3" s="52" t="str">
        <f t="shared" ref="L3:L66" si="1">IF(E3="","",K3)</f>
        <v/>
      </c>
      <c r="M3" s="52"/>
      <c r="N3" s="120"/>
      <c r="O3" s="120"/>
      <c r="P3" s="72" t="s">
        <v>7</v>
      </c>
      <c r="Q3" s="72" t="s">
        <v>8</v>
      </c>
      <c r="R3" s="73" t="s">
        <v>9</v>
      </c>
      <c r="S3" s="29"/>
      <c r="T3" s="29"/>
      <c r="U3" s="52"/>
      <c r="V3" s="53"/>
      <c r="W3" s="52"/>
      <c r="X3" s="120"/>
      <c r="Y3" s="120"/>
      <c r="Z3" s="72" t="s">
        <v>7</v>
      </c>
      <c r="AA3" s="72" t="s">
        <v>8</v>
      </c>
      <c r="AB3" s="73" t="s">
        <v>9</v>
      </c>
      <c r="AC3" s="52"/>
      <c r="AD3" s="53"/>
    </row>
    <row r="4" spans="1:30" ht="19.5" customHeight="1" x14ac:dyDescent="0.25">
      <c r="A4" s="23">
        <f>Situacao_geral!B5</f>
        <v>43554</v>
      </c>
      <c r="B4" s="26">
        <f>Situacao_geral!C5</f>
        <v>0</v>
      </c>
      <c r="C4" s="25" t="str">
        <f>Situacao_geral!D5</f>
        <v>Não</v>
      </c>
      <c r="D4" s="64" t="str">
        <f>IF(Situacao_geral!G5=0,"",Situacao_geral!G5)</f>
        <v/>
      </c>
      <c r="E4" s="70" t="str">
        <f>IF(Situacao_geral!H5=0,"",Situacao_geral!H5)</f>
        <v/>
      </c>
      <c r="F4" s="30">
        <f t="shared" si="0"/>
        <v>0</v>
      </c>
      <c r="G4" s="30">
        <v>1</v>
      </c>
      <c r="H4" s="31">
        <f>H3+1</f>
        <v>1</v>
      </c>
      <c r="I4" s="31">
        <f t="shared" ref="I4:I67" si="2">IF(H4&gt;=5,5,H4)</f>
        <v>1</v>
      </c>
      <c r="J4" s="31">
        <f t="shared" ref="J4:J67" si="3">IF(H4&gt;=10,10,I4)</f>
        <v>1</v>
      </c>
      <c r="K4" s="79">
        <f>SUM(B3:B4)</f>
        <v>17.3</v>
      </c>
      <c r="L4" s="52" t="str">
        <f t="shared" si="1"/>
        <v/>
      </c>
      <c r="M4" s="52"/>
      <c r="N4" s="15">
        <v>0</v>
      </c>
      <c r="O4" s="22">
        <f>SUM(P9:R9)</f>
        <v>26</v>
      </c>
      <c r="P4" s="35">
        <f>P9/O4</f>
        <v>0.53846153846153844</v>
      </c>
      <c r="Q4" s="35">
        <f>Q9/O4</f>
        <v>0.46153846153846156</v>
      </c>
      <c r="R4" s="36">
        <f>R9/O4</f>
        <v>0</v>
      </c>
      <c r="S4" s="38"/>
      <c r="T4" s="38"/>
      <c r="U4" s="52"/>
      <c r="V4" s="53"/>
      <c r="W4" s="52"/>
      <c r="X4" s="15">
        <v>0</v>
      </c>
      <c r="Y4" s="22">
        <f>SUM(Z9:AB9)</f>
        <v>26</v>
      </c>
      <c r="Z4" s="35">
        <f>Z9/Y4</f>
        <v>0.34615384615384615</v>
      </c>
      <c r="AA4" s="35">
        <f>AA9/Y4</f>
        <v>0.53846153846153844</v>
      </c>
      <c r="AB4" s="36">
        <f>AB9/Y4</f>
        <v>0.11538461538461539</v>
      </c>
      <c r="AC4" s="52"/>
      <c r="AD4" s="53"/>
    </row>
    <row r="5" spans="1:30" ht="19.5" customHeight="1" x14ac:dyDescent="0.25">
      <c r="A5" s="23">
        <f>Situacao_geral!B6</f>
        <v>43555</v>
      </c>
      <c r="B5" s="26">
        <f>Situacao_geral!C6</f>
        <v>0</v>
      </c>
      <c r="C5" s="25" t="str">
        <f>Situacao_geral!D6</f>
        <v>Não</v>
      </c>
      <c r="D5" s="64" t="str">
        <f>IF(Situacao_geral!G6=0,"",Situacao_geral!G6)</f>
        <v/>
      </c>
      <c r="E5" s="70" t="str">
        <f>IF(Situacao_geral!H6=0,"",Situacao_geral!H6)</f>
        <v/>
      </c>
      <c r="F5" s="30">
        <f>IF(C5="Sim",1,0)</f>
        <v>0</v>
      </c>
      <c r="G5" s="30">
        <f>SUM(F3:F5)</f>
        <v>1</v>
      </c>
      <c r="H5" s="31">
        <f t="shared" ref="H5:H10" si="4">H4+1</f>
        <v>2</v>
      </c>
      <c r="I5" s="31">
        <f t="shared" si="2"/>
        <v>2</v>
      </c>
      <c r="J5" s="31">
        <f t="shared" si="3"/>
        <v>2</v>
      </c>
      <c r="K5" s="79">
        <f>SUM(B3:B5)</f>
        <v>17.3</v>
      </c>
      <c r="L5" s="52" t="str">
        <f t="shared" si="1"/>
        <v/>
      </c>
      <c r="M5" s="52"/>
      <c r="N5" s="15">
        <v>1</v>
      </c>
      <c r="O5" s="22">
        <f t="shared" ref="O5:O7" si="5">SUM(P10:R10)</f>
        <v>17</v>
      </c>
      <c r="P5" s="38">
        <f t="shared" ref="P5:P7" si="6">P10/O5</f>
        <v>0.35294117647058826</v>
      </c>
      <c r="Q5" s="38">
        <f t="shared" ref="Q5:Q7" si="7">Q10/O5</f>
        <v>0.47058823529411764</v>
      </c>
      <c r="R5" s="39">
        <f t="shared" ref="R5:R7" si="8">R10/O5</f>
        <v>0.17647058823529413</v>
      </c>
      <c r="S5" s="38"/>
      <c r="T5" s="38"/>
      <c r="U5" s="52"/>
      <c r="V5" s="53"/>
      <c r="W5" s="52"/>
      <c r="X5" s="15">
        <v>1</v>
      </c>
      <c r="Y5" s="22">
        <f t="shared" ref="Y5:Y7" si="9">SUM(Z10:AB10)</f>
        <v>17</v>
      </c>
      <c r="Z5" s="38">
        <f t="shared" ref="Z5:Z7" si="10">Z10/Y5</f>
        <v>0.47058823529411764</v>
      </c>
      <c r="AA5" s="38">
        <f t="shared" ref="AA5:AA7" si="11">AA10/Y5</f>
        <v>0.11764705882352941</v>
      </c>
      <c r="AB5" s="39">
        <f t="shared" ref="AB5:AB7" si="12">AB10/Y5</f>
        <v>0.41176470588235292</v>
      </c>
      <c r="AC5" s="52"/>
      <c r="AD5" s="53"/>
    </row>
    <row r="6" spans="1:30" ht="19.5" customHeight="1" x14ac:dyDescent="0.25">
      <c r="A6" s="23">
        <f>Situacao_geral!B7</f>
        <v>43556</v>
      </c>
      <c r="B6" s="26">
        <f>Situacao_geral!C7</f>
        <v>0</v>
      </c>
      <c r="C6" s="25" t="str">
        <f>Situacao_geral!D7</f>
        <v>Não</v>
      </c>
      <c r="D6" s="64" t="str">
        <f>IF(Situacao_geral!G7=0,"",Situacao_geral!G7)</f>
        <v/>
      </c>
      <c r="E6" s="70" t="str">
        <f>IF(Situacao_geral!H7=0,"",Situacao_geral!H7)</f>
        <v/>
      </c>
      <c r="F6" s="30">
        <f t="shared" ref="F6:F69" si="13">IF(C6="Sim",1,0)</f>
        <v>0</v>
      </c>
      <c r="G6" s="30">
        <f t="shared" ref="G6:G69" si="14">SUM(F4:F6)</f>
        <v>0</v>
      </c>
      <c r="H6" s="31">
        <f t="shared" si="4"/>
        <v>3</v>
      </c>
      <c r="I6" s="31">
        <f t="shared" si="2"/>
        <v>3</v>
      </c>
      <c r="J6" s="31">
        <f t="shared" si="3"/>
        <v>3</v>
      </c>
      <c r="K6" s="79">
        <f t="shared" ref="K6:K69" si="15">SUM(B4:B6)</f>
        <v>0</v>
      </c>
      <c r="L6" s="52" t="str">
        <f t="shared" si="1"/>
        <v/>
      </c>
      <c r="M6" s="52"/>
      <c r="N6" s="15">
        <v>2</v>
      </c>
      <c r="O6" s="22">
        <f t="shared" si="5"/>
        <v>13</v>
      </c>
      <c r="P6" s="38">
        <f t="shared" si="6"/>
        <v>0.38461538461538464</v>
      </c>
      <c r="Q6" s="38">
        <f t="shared" si="7"/>
        <v>0.38461538461538464</v>
      </c>
      <c r="R6" s="39">
        <f t="shared" si="8"/>
        <v>0.23076923076923078</v>
      </c>
      <c r="S6" s="38"/>
      <c r="T6" s="38"/>
      <c r="U6" s="52"/>
      <c r="V6" s="53"/>
      <c r="W6" s="52"/>
      <c r="X6" s="15">
        <v>2</v>
      </c>
      <c r="Y6" s="22">
        <f t="shared" si="9"/>
        <v>13</v>
      </c>
      <c r="Z6" s="38">
        <f t="shared" si="10"/>
        <v>0.23076923076923078</v>
      </c>
      <c r="AA6" s="38">
        <f t="shared" si="11"/>
        <v>0.46153846153846156</v>
      </c>
      <c r="AB6" s="39">
        <f t="shared" si="12"/>
        <v>0.30769230769230771</v>
      </c>
      <c r="AC6" s="52"/>
      <c r="AD6" s="53"/>
    </row>
    <row r="7" spans="1:30" ht="19.5" customHeight="1" x14ac:dyDescent="0.25">
      <c r="A7" s="23">
        <f>Situacao_geral!B8</f>
        <v>43557</v>
      </c>
      <c r="B7" s="26">
        <f>Situacao_geral!C8</f>
        <v>0</v>
      </c>
      <c r="C7" s="25" t="str">
        <f>Situacao_geral!D8</f>
        <v>Não</v>
      </c>
      <c r="D7" s="29" t="str">
        <f>IF(Situacao_geral!G8=0,"",Situacao_geral!G8)</f>
        <v>Médio</v>
      </c>
      <c r="E7" s="65" t="str">
        <f>IF(Situacao_geral!H8=0,"",Situacao_geral!H8)</f>
        <v>Médio</v>
      </c>
      <c r="F7" s="30">
        <f t="shared" si="13"/>
        <v>0</v>
      </c>
      <c r="G7" s="30">
        <f t="shared" si="14"/>
        <v>0</v>
      </c>
      <c r="H7" s="31">
        <f t="shared" si="4"/>
        <v>4</v>
      </c>
      <c r="I7" s="31">
        <f t="shared" si="2"/>
        <v>4</v>
      </c>
      <c r="J7" s="31">
        <f t="shared" si="3"/>
        <v>4</v>
      </c>
      <c r="K7" s="79">
        <f t="shared" si="15"/>
        <v>0</v>
      </c>
      <c r="L7" s="52">
        <f t="shared" si="1"/>
        <v>0</v>
      </c>
      <c r="M7" s="52"/>
      <c r="N7" s="15">
        <v>3</v>
      </c>
      <c r="O7" s="22">
        <f t="shared" si="5"/>
        <v>8</v>
      </c>
      <c r="P7" s="38">
        <f t="shared" si="6"/>
        <v>0.125</v>
      </c>
      <c r="Q7" s="38">
        <f t="shared" si="7"/>
        <v>0.5</v>
      </c>
      <c r="R7" s="39">
        <f t="shared" si="8"/>
        <v>0.375</v>
      </c>
      <c r="S7" s="38"/>
      <c r="T7" s="38"/>
      <c r="U7" s="52"/>
      <c r="V7" s="53"/>
      <c r="W7" s="52"/>
      <c r="X7" s="15">
        <v>3</v>
      </c>
      <c r="Y7" s="22">
        <f t="shared" si="9"/>
        <v>8</v>
      </c>
      <c r="Z7" s="38">
        <f t="shared" si="10"/>
        <v>0.25</v>
      </c>
      <c r="AA7" s="38">
        <f t="shared" si="11"/>
        <v>0.625</v>
      </c>
      <c r="AB7" s="39">
        <f t="shared" si="12"/>
        <v>0.125</v>
      </c>
      <c r="AC7" s="52"/>
      <c r="AD7" s="53"/>
    </row>
    <row r="8" spans="1:30" ht="15.75" customHeight="1" x14ac:dyDescent="0.25">
      <c r="A8" s="23">
        <f>Situacao_geral!B9</f>
        <v>43558</v>
      </c>
      <c r="B8" s="26">
        <f>Situacao_geral!C9</f>
        <v>0</v>
      </c>
      <c r="C8" s="25" t="str">
        <f>Situacao_geral!D9</f>
        <v>Não</v>
      </c>
      <c r="D8" s="29" t="str">
        <f>IF(Situacao_geral!G9=0,"",Situacao_geral!G9)</f>
        <v>Médio</v>
      </c>
      <c r="E8" s="65" t="str">
        <f>IF(Situacao_geral!H9=0,"",Situacao_geral!H9)</f>
        <v>Médio</v>
      </c>
      <c r="F8" s="30">
        <f t="shared" si="13"/>
        <v>0</v>
      </c>
      <c r="G8" s="30">
        <f t="shared" si="14"/>
        <v>0</v>
      </c>
      <c r="H8" s="31">
        <f t="shared" si="4"/>
        <v>5</v>
      </c>
      <c r="I8" s="31">
        <f t="shared" si="2"/>
        <v>5</v>
      </c>
      <c r="J8" s="31">
        <f t="shared" si="3"/>
        <v>5</v>
      </c>
      <c r="K8" s="79">
        <f t="shared" si="15"/>
        <v>0</v>
      </c>
      <c r="L8" s="52">
        <f t="shared" si="1"/>
        <v>0</v>
      </c>
      <c r="M8" s="52"/>
      <c r="N8" s="2" t="s">
        <v>26</v>
      </c>
      <c r="O8" s="74">
        <f>SUM(O4:O7)</f>
        <v>64</v>
      </c>
      <c r="P8" s="127" t="s">
        <v>39</v>
      </c>
      <c r="Q8" s="123"/>
      <c r="R8" s="124"/>
      <c r="S8" s="27"/>
      <c r="T8" s="27"/>
      <c r="U8" s="52"/>
      <c r="V8" s="53"/>
      <c r="W8" s="52"/>
      <c r="X8" s="2" t="s">
        <v>26</v>
      </c>
      <c r="Y8" s="74">
        <f>SUM(Y4:Y7)</f>
        <v>64</v>
      </c>
      <c r="Z8" s="127" t="s">
        <v>39</v>
      </c>
      <c r="AA8" s="123"/>
      <c r="AB8" s="124"/>
      <c r="AC8" s="52"/>
      <c r="AD8" s="53"/>
    </row>
    <row r="9" spans="1:30" x14ac:dyDescent="0.25">
      <c r="A9" s="23">
        <f>Situacao_geral!B10</f>
        <v>43559</v>
      </c>
      <c r="B9" s="26">
        <f>Situacao_geral!C10</f>
        <v>0</v>
      </c>
      <c r="C9" s="25" t="str">
        <f>Situacao_geral!D10</f>
        <v>Não</v>
      </c>
      <c r="D9" s="29" t="str">
        <f>IF(Situacao_geral!G10=0,"",Situacao_geral!G10)</f>
        <v>Médio</v>
      </c>
      <c r="E9" s="65" t="str">
        <f>IF(Situacao_geral!H10=0,"",Situacao_geral!H10)</f>
        <v>Baixo</v>
      </c>
      <c r="F9" s="30">
        <f t="shared" si="13"/>
        <v>0</v>
      </c>
      <c r="G9" s="30">
        <f t="shared" si="14"/>
        <v>0</v>
      </c>
      <c r="H9" s="31">
        <f t="shared" si="4"/>
        <v>6</v>
      </c>
      <c r="I9" s="31">
        <f t="shared" si="2"/>
        <v>5</v>
      </c>
      <c r="J9" s="31">
        <f t="shared" si="3"/>
        <v>5</v>
      </c>
      <c r="K9" s="79">
        <f t="shared" si="15"/>
        <v>0</v>
      </c>
      <c r="L9" s="52">
        <f t="shared" si="1"/>
        <v>0</v>
      </c>
      <c r="M9" s="52"/>
      <c r="N9" s="15">
        <v>0</v>
      </c>
      <c r="O9" s="22"/>
      <c r="P9">
        <f t="shared" ref="P9:R12" si="16">P187</f>
        <v>14</v>
      </c>
      <c r="Q9">
        <f t="shared" si="16"/>
        <v>12</v>
      </c>
      <c r="R9" s="40">
        <f t="shared" si="16"/>
        <v>0</v>
      </c>
      <c r="U9" s="52"/>
      <c r="V9" s="53"/>
      <c r="W9" s="52"/>
      <c r="X9" s="15">
        <v>0</v>
      </c>
      <c r="Y9" s="52"/>
      <c r="Z9">
        <f>Z187</f>
        <v>9</v>
      </c>
      <c r="AA9">
        <f t="shared" ref="AA9:AB9" si="17">AA187</f>
        <v>14</v>
      </c>
      <c r="AB9" s="40">
        <f t="shared" si="17"/>
        <v>3</v>
      </c>
      <c r="AC9" s="52"/>
      <c r="AD9" s="53"/>
    </row>
    <row r="10" spans="1:30" x14ac:dyDescent="0.25">
      <c r="A10" s="23">
        <f>Situacao_geral!B11</f>
        <v>43560</v>
      </c>
      <c r="B10" s="26">
        <f>Situacao_geral!C11</f>
        <v>0</v>
      </c>
      <c r="C10" s="25" t="str">
        <f>Situacao_geral!D11</f>
        <v>Não</v>
      </c>
      <c r="D10" s="64" t="str">
        <f>IF(Situacao_geral!G11=0,"",Situacao_geral!G11)</f>
        <v/>
      </c>
      <c r="E10" s="70" t="str">
        <f>IF(Situacao_geral!H11=0,"",Situacao_geral!H11)</f>
        <v/>
      </c>
      <c r="F10" s="30">
        <f t="shared" si="13"/>
        <v>0</v>
      </c>
      <c r="G10" s="30">
        <f t="shared" si="14"/>
        <v>0</v>
      </c>
      <c r="H10" s="31">
        <f t="shared" si="4"/>
        <v>7</v>
      </c>
      <c r="I10" s="31">
        <f t="shared" si="2"/>
        <v>5</v>
      </c>
      <c r="J10" s="31">
        <f t="shared" si="3"/>
        <v>5</v>
      </c>
      <c r="K10" s="79">
        <f t="shared" si="15"/>
        <v>0</v>
      </c>
      <c r="L10" s="52" t="str">
        <f t="shared" si="1"/>
        <v/>
      </c>
      <c r="M10" s="52"/>
      <c r="N10" s="15">
        <v>1</v>
      </c>
      <c r="O10" s="22"/>
      <c r="P10">
        <f t="shared" si="16"/>
        <v>6</v>
      </c>
      <c r="Q10">
        <f t="shared" si="16"/>
        <v>8</v>
      </c>
      <c r="R10" s="40">
        <f t="shared" si="16"/>
        <v>3</v>
      </c>
      <c r="U10" s="52"/>
      <c r="V10" s="53"/>
      <c r="W10" s="52"/>
      <c r="X10" s="15">
        <v>1</v>
      </c>
      <c r="Y10" s="52"/>
      <c r="Z10">
        <f t="shared" ref="Z10:AB12" si="18">Z188</f>
        <v>8</v>
      </c>
      <c r="AA10">
        <f t="shared" si="18"/>
        <v>2</v>
      </c>
      <c r="AB10" s="40">
        <f t="shared" si="18"/>
        <v>7</v>
      </c>
      <c r="AC10" s="52"/>
      <c r="AD10" s="53"/>
    </row>
    <row r="11" spans="1:30" x14ac:dyDescent="0.25">
      <c r="A11" s="23">
        <f>Situacao_geral!B12</f>
        <v>43561</v>
      </c>
      <c r="B11" s="26">
        <f>Situacao_geral!C12</f>
        <v>23.1</v>
      </c>
      <c r="C11" s="25" t="str">
        <f>Situacao_geral!D12</f>
        <v>Sim</v>
      </c>
      <c r="D11" s="64" t="str">
        <f>IF(Situacao_geral!G12=0,"",Situacao_geral!G12)</f>
        <v/>
      </c>
      <c r="E11" s="70" t="str">
        <f>IF(Situacao_geral!H12=0,"",Situacao_geral!H12)</f>
        <v/>
      </c>
      <c r="F11" s="30">
        <f t="shared" si="13"/>
        <v>1</v>
      </c>
      <c r="G11" s="30">
        <f t="shared" si="14"/>
        <v>1</v>
      </c>
      <c r="H11" s="31">
        <v>0</v>
      </c>
      <c r="I11" s="31">
        <f t="shared" si="2"/>
        <v>0</v>
      </c>
      <c r="J11" s="31">
        <f t="shared" si="3"/>
        <v>0</v>
      </c>
      <c r="K11" s="79">
        <f t="shared" si="15"/>
        <v>23.1</v>
      </c>
      <c r="L11" s="52" t="str">
        <f t="shared" si="1"/>
        <v/>
      </c>
      <c r="M11" s="52"/>
      <c r="N11" s="15">
        <v>2</v>
      </c>
      <c r="O11" s="22"/>
      <c r="P11">
        <f t="shared" si="16"/>
        <v>5</v>
      </c>
      <c r="Q11">
        <f t="shared" si="16"/>
        <v>5</v>
      </c>
      <c r="R11" s="40">
        <f t="shared" si="16"/>
        <v>3</v>
      </c>
      <c r="U11" s="52"/>
      <c r="V11" s="53"/>
      <c r="W11" s="52"/>
      <c r="X11" s="15">
        <v>2</v>
      </c>
      <c r="Y11" s="52"/>
      <c r="Z11">
        <f t="shared" si="18"/>
        <v>3</v>
      </c>
      <c r="AA11">
        <f t="shared" si="18"/>
        <v>6</v>
      </c>
      <c r="AB11" s="40">
        <f t="shared" si="18"/>
        <v>4</v>
      </c>
      <c r="AC11" s="52"/>
      <c r="AD11" s="53"/>
    </row>
    <row r="12" spans="1:30" x14ac:dyDescent="0.25">
      <c r="A12" s="23">
        <f>Situacao_geral!B13</f>
        <v>43562</v>
      </c>
      <c r="B12" s="26">
        <f>Situacao_geral!C13</f>
        <v>25.8</v>
      </c>
      <c r="C12" s="25" t="str">
        <f>Situacao_geral!D13</f>
        <v>Sim</v>
      </c>
      <c r="D12" s="64" t="str">
        <f>IF(Situacao_geral!G13=0,"",Situacao_geral!G13)</f>
        <v/>
      </c>
      <c r="E12" s="70" t="str">
        <f>IF(Situacao_geral!H13=0,"",Situacao_geral!H13)</f>
        <v/>
      </c>
      <c r="F12" s="30">
        <f t="shared" si="13"/>
        <v>1</v>
      </c>
      <c r="G12" s="30">
        <f t="shared" si="14"/>
        <v>2</v>
      </c>
      <c r="H12" s="31">
        <v>0</v>
      </c>
      <c r="I12" s="31">
        <f t="shared" si="2"/>
        <v>0</v>
      </c>
      <c r="J12" s="31">
        <f t="shared" si="3"/>
        <v>0</v>
      </c>
      <c r="K12" s="79">
        <f t="shared" si="15"/>
        <v>48.900000000000006</v>
      </c>
      <c r="L12" s="52" t="str">
        <f t="shared" si="1"/>
        <v/>
      </c>
      <c r="M12" s="52"/>
      <c r="N12" s="58">
        <v>3</v>
      </c>
      <c r="O12" s="24"/>
      <c r="P12" s="42">
        <f t="shared" si="16"/>
        <v>1</v>
      </c>
      <c r="Q12" s="42">
        <f t="shared" si="16"/>
        <v>4</v>
      </c>
      <c r="R12" s="43">
        <f t="shared" si="16"/>
        <v>3</v>
      </c>
      <c r="U12" s="52"/>
      <c r="V12" s="53"/>
      <c r="W12" s="52"/>
      <c r="X12" s="58">
        <v>3</v>
      </c>
      <c r="Y12" s="54"/>
      <c r="Z12" s="42">
        <f t="shared" si="18"/>
        <v>2</v>
      </c>
      <c r="AA12" s="42">
        <f t="shared" si="18"/>
        <v>5</v>
      </c>
      <c r="AB12" s="43">
        <f t="shared" si="18"/>
        <v>1</v>
      </c>
      <c r="AC12" s="52"/>
      <c r="AD12" s="53"/>
    </row>
    <row r="13" spans="1:30" x14ac:dyDescent="0.25">
      <c r="A13" s="23">
        <f>Situacao_geral!B14</f>
        <v>43563</v>
      </c>
      <c r="B13" s="26">
        <f>Situacao_geral!C14</f>
        <v>1.6</v>
      </c>
      <c r="C13" s="25" t="str">
        <f>Situacao_geral!D14</f>
        <v>Sim</v>
      </c>
      <c r="D13" s="29" t="str">
        <f>IF(Situacao_geral!G14=0,"",Situacao_geral!G14)</f>
        <v>Médio</v>
      </c>
      <c r="E13" s="13" t="str">
        <f>IF(Situacao_geral!H14=0,"",Situacao_geral!H14)</f>
        <v>Médio</v>
      </c>
      <c r="F13" s="30">
        <f t="shared" si="13"/>
        <v>1</v>
      </c>
      <c r="G13" s="30">
        <f t="shared" si="14"/>
        <v>3</v>
      </c>
      <c r="H13" s="31">
        <v>0</v>
      </c>
      <c r="I13" s="31">
        <f t="shared" si="2"/>
        <v>0</v>
      </c>
      <c r="J13" s="31">
        <f t="shared" si="3"/>
        <v>0</v>
      </c>
      <c r="K13" s="79">
        <f t="shared" si="15"/>
        <v>50.500000000000007</v>
      </c>
      <c r="L13" s="52">
        <f t="shared" si="1"/>
        <v>50.500000000000007</v>
      </c>
      <c r="M13" s="52"/>
      <c r="N13" s="56" t="s">
        <v>26</v>
      </c>
      <c r="O13" s="77">
        <f>SUM(P13:R13)</f>
        <v>64</v>
      </c>
      <c r="P13" s="57">
        <f>SUM(P9:P12)</f>
        <v>26</v>
      </c>
      <c r="Q13" s="57">
        <f t="shared" ref="Q13:R13" si="19">SUM(Q9:Q12)</f>
        <v>29</v>
      </c>
      <c r="R13" s="71">
        <f t="shared" si="19"/>
        <v>9</v>
      </c>
      <c r="S13" s="82"/>
      <c r="T13" s="82"/>
      <c r="U13" s="52"/>
      <c r="V13" s="53"/>
      <c r="W13" s="52"/>
      <c r="X13" s="56" t="s">
        <v>26</v>
      </c>
      <c r="Y13" s="77">
        <f>SUM(Z13:AB13)</f>
        <v>64</v>
      </c>
      <c r="Z13" s="57">
        <f>SUM(Z9:Z12)</f>
        <v>22</v>
      </c>
      <c r="AA13" s="57">
        <f t="shared" ref="AA13:AB13" si="20">SUM(AA9:AA12)</f>
        <v>27</v>
      </c>
      <c r="AB13" s="71">
        <f t="shared" si="20"/>
        <v>15</v>
      </c>
      <c r="AC13" s="52"/>
      <c r="AD13" s="53"/>
    </row>
    <row r="14" spans="1:30" x14ac:dyDescent="0.25">
      <c r="A14" s="23">
        <f>Situacao_geral!B15</f>
        <v>43564</v>
      </c>
      <c r="B14" s="26">
        <f>Situacao_geral!C15</f>
        <v>0</v>
      </c>
      <c r="C14" s="25" t="str">
        <f>Situacao_geral!D15</f>
        <v>Não</v>
      </c>
      <c r="D14" s="29" t="str">
        <f>IF(Situacao_geral!G15=0,"",Situacao_geral!G15)</f>
        <v>Alto</v>
      </c>
      <c r="E14" s="13" t="str">
        <f>IF(Situacao_geral!H15=0,"",Situacao_geral!H15)</f>
        <v>Alto</v>
      </c>
      <c r="F14" s="30">
        <f t="shared" si="13"/>
        <v>0</v>
      </c>
      <c r="G14" s="30">
        <f t="shared" si="14"/>
        <v>2</v>
      </c>
      <c r="H14" s="31">
        <v>1</v>
      </c>
      <c r="I14" s="31">
        <f t="shared" si="2"/>
        <v>1</v>
      </c>
      <c r="J14" s="31">
        <f t="shared" si="3"/>
        <v>1</v>
      </c>
      <c r="K14" s="79">
        <f t="shared" si="15"/>
        <v>27.400000000000002</v>
      </c>
      <c r="L14" s="52">
        <f t="shared" si="1"/>
        <v>27.400000000000002</v>
      </c>
      <c r="M14" s="52"/>
      <c r="N14" s="41"/>
      <c r="O14" s="78">
        <f>SUM(P14:R14)</f>
        <v>1</v>
      </c>
      <c r="P14" s="75">
        <f>P13/O8</f>
        <v>0.40625</v>
      </c>
      <c r="Q14" s="75">
        <f>Q13/O8</f>
        <v>0.453125</v>
      </c>
      <c r="R14" s="76">
        <f>R13/O8</f>
        <v>0.140625</v>
      </c>
      <c r="S14" s="83"/>
      <c r="T14" s="83"/>
      <c r="U14" s="52"/>
      <c r="V14" s="53"/>
      <c r="W14" s="52"/>
      <c r="X14" s="41"/>
      <c r="Y14" s="78">
        <f>SUM(Z14:AB14)</f>
        <v>1</v>
      </c>
      <c r="Z14" s="75">
        <f>Z13/Y8</f>
        <v>0.34375</v>
      </c>
      <c r="AA14" s="75">
        <f>AA13/Y8</f>
        <v>0.421875</v>
      </c>
      <c r="AB14" s="76">
        <f>AB13/Y8</f>
        <v>0.234375</v>
      </c>
      <c r="AC14" s="52"/>
      <c r="AD14" s="53"/>
    </row>
    <row r="15" spans="1:30" x14ac:dyDescent="0.25">
      <c r="A15" s="23">
        <f>Situacao_geral!B16</f>
        <v>43565</v>
      </c>
      <c r="B15" s="26">
        <f>Situacao_geral!C16</f>
        <v>0</v>
      </c>
      <c r="C15" s="25" t="str">
        <f>Situacao_geral!D16</f>
        <v>Não</v>
      </c>
      <c r="D15" s="29" t="str">
        <f>IF(Situacao_geral!G16=0,"",Situacao_geral!G16)</f>
        <v>Alto</v>
      </c>
      <c r="E15" s="13" t="str">
        <f>IF(Situacao_geral!H16=0,"",Situacao_geral!H16)</f>
        <v>Alto</v>
      </c>
      <c r="F15" s="30">
        <f t="shared" si="13"/>
        <v>0</v>
      </c>
      <c r="G15" s="30">
        <f t="shared" si="14"/>
        <v>1</v>
      </c>
      <c r="H15" s="31">
        <v>2</v>
      </c>
      <c r="I15" s="31">
        <f t="shared" si="2"/>
        <v>2</v>
      </c>
      <c r="J15" s="31">
        <f t="shared" si="3"/>
        <v>2</v>
      </c>
      <c r="K15" s="79">
        <f t="shared" si="15"/>
        <v>1.6</v>
      </c>
      <c r="L15" s="52">
        <f t="shared" si="1"/>
        <v>1.6</v>
      </c>
      <c r="M15" s="52"/>
      <c r="U15" s="52"/>
      <c r="V15" s="53"/>
      <c r="W15" s="52"/>
      <c r="AC15" s="52"/>
      <c r="AD15" s="53"/>
    </row>
    <row r="16" spans="1:30" x14ac:dyDescent="0.25">
      <c r="A16" s="23">
        <f>Situacao_geral!B17</f>
        <v>43566</v>
      </c>
      <c r="B16" s="26">
        <f>Situacao_geral!C17</f>
        <v>0</v>
      </c>
      <c r="C16" s="25" t="str">
        <f>Situacao_geral!D17</f>
        <v>Não</v>
      </c>
      <c r="D16" s="29" t="str">
        <f>IF(Situacao_geral!G17=0,"",Situacao_geral!G17)</f>
        <v>Médio</v>
      </c>
      <c r="E16" s="6" t="str">
        <f>IF(Situacao_geral!H17=0,"",Situacao_geral!H17)</f>
        <v>Alto</v>
      </c>
      <c r="F16" s="30">
        <f t="shared" si="13"/>
        <v>0</v>
      </c>
      <c r="G16" s="30">
        <f t="shared" si="14"/>
        <v>0</v>
      </c>
      <c r="H16" s="31">
        <v>3</v>
      </c>
      <c r="I16" s="31">
        <f t="shared" si="2"/>
        <v>3</v>
      </c>
      <c r="J16" s="31">
        <f t="shared" si="3"/>
        <v>3</v>
      </c>
      <c r="K16" s="79">
        <f t="shared" si="15"/>
        <v>0</v>
      </c>
      <c r="L16" s="52">
        <f t="shared" si="1"/>
        <v>0</v>
      </c>
      <c r="M16" s="52"/>
      <c r="U16" s="52"/>
      <c r="V16" s="53"/>
      <c r="W16" s="52"/>
      <c r="AC16" s="52"/>
      <c r="AD16" s="53"/>
    </row>
    <row r="17" spans="1:30" x14ac:dyDescent="0.25">
      <c r="A17" s="23">
        <f>Situacao_geral!B18</f>
        <v>43567</v>
      </c>
      <c r="B17" s="26">
        <f>Situacao_geral!C18</f>
        <v>0</v>
      </c>
      <c r="C17" s="25" t="str">
        <f>Situacao_geral!D18</f>
        <v>Não</v>
      </c>
      <c r="D17" s="29" t="str">
        <f>IF(Situacao_geral!G18=0,"",Situacao_geral!G18)</f>
        <v>Médio</v>
      </c>
      <c r="E17" s="6" t="str">
        <f>IF(Situacao_geral!H18=0,"",Situacao_geral!H18)</f>
        <v>Alto</v>
      </c>
      <c r="F17" s="30">
        <f t="shared" si="13"/>
        <v>0</v>
      </c>
      <c r="G17" s="30">
        <f t="shared" si="14"/>
        <v>0</v>
      </c>
      <c r="H17" s="31">
        <v>4</v>
      </c>
      <c r="I17" s="31">
        <f t="shared" si="2"/>
        <v>4</v>
      </c>
      <c r="J17" s="31">
        <f t="shared" si="3"/>
        <v>4</v>
      </c>
      <c r="K17" s="79">
        <f t="shared" si="15"/>
        <v>0</v>
      </c>
      <c r="L17" s="52">
        <f t="shared" si="1"/>
        <v>0</v>
      </c>
      <c r="M17" s="52"/>
      <c r="N17" s="52"/>
      <c r="O17" s="52"/>
      <c r="P17" s="52"/>
      <c r="Q17" s="52"/>
      <c r="R17" s="52"/>
      <c r="S17" s="52"/>
      <c r="T17" s="52"/>
      <c r="U17" s="52"/>
      <c r="V17" s="53"/>
      <c r="W17" s="52"/>
      <c r="X17" s="52"/>
      <c r="Y17" s="52"/>
      <c r="Z17" s="52"/>
      <c r="AA17" s="52"/>
      <c r="AB17" s="52"/>
      <c r="AC17" s="52"/>
      <c r="AD17" s="53"/>
    </row>
    <row r="18" spans="1:30" x14ac:dyDescent="0.25">
      <c r="A18" s="23">
        <f>Situacao_geral!B19</f>
        <v>43568</v>
      </c>
      <c r="B18" s="26">
        <f>Situacao_geral!C19</f>
        <v>0</v>
      </c>
      <c r="C18" s="25" t="str">
        <f>Situacao_geral!D19</f>
        <v>Não</v>
      </c>
      <c r="D18" s="29" t="str">
        <f>IF(Situacao_geral!G19=0,"",Situacao_geral!G19)</f>
        <v/>
      </c>
      <c r="E18" s="21" t="str">
        <f>IF(Situacao_geral!H19=0,"",Situacao_geral!H19)</f>
        <v/>
      </c>
      <c r="F18" s="30">
        <f t="shared" si="13"/>
        <v>0</v>
      </c>
      <c r="G18" s="30">
        <f t="shared" si="14"/>
        <v>0</v>
      </c>
      <c r="H18" s="31">
        <v>5</v>
      </c>
      <c r="I18" s="31">
        <f t="shared" si="2"/>
        <v>5</v>
      </c>
      <c r="J18" s="31">
        <f t="shared" si="3"/>
        <v>5</v>
      </c>
      <c r="K18" s="79">
        <f t="shared" si="15"/>
        <v>0</v>
      </c>
      <c r="L18" s="52" t="str">
        <f t="shared" si="1"/>
        <v/>
      </c>
      <c r="M18" s="52"/>
      <c r="N18" s="52"/>
      <c r="O18" s="52"/>
      <c r="P18" s="52"/>
      <c r="Q18" s="52"/>
      <c r="R18" s="52"/>
      <c r="S18" s="52"/>
      <c r="T18" s="52"/>
      <c r="U18" s="52"/>
      <c r="V18" s="53"/>
      <c r="W18" s="52"/>
      <c r="X18" s="52"/>
      <c r="Y18" s="52"/>
      <c r="Z18" s="52"/>
      <c r="AA18" s="52"/>
      <c r="AB18" s="52"/>
      <c r="AC18" s="52"/>
      <c r="AD18" s="53"/>
    </row>
    <row r="19" spans="1:30" x14ac:dyDescent="0.25">
      <c r="A19" s="23">
        <f>Situacao_geral!B20</f>
        <v>43569</v>
      </c>
      <c r="B19" s="26">
        <f>Situacao_geral!C20</f>
        <v>0</v>
      </c>
      <c r="C19" s="25" t="str">
        <f>Situacao_geral!D20</f>
        <v>Não</v>
      </c>
      <c r="D19" s="29" t="str">
        <f>IF(Situacao_geral!G20=0,"",Situacao_geral!G20)</f>
        <v/>
      </c>
      <c r="E19" s="21" t="str">
        <f>IF(Situacao_geral!H20=0,"",Situacao_geral!H20)</f>
        <v/>
      </c>
      <c r="F19" s="30">
        <f t="shared" si="13"/>
        <v>0</v>
      </c>
      <c r="G19" s="30">
        <f t="shared" si="14"/>
        <v>0</v>
      </c>
      <c r="H19" s="31">
        <v>6</v>
      </c>
      <c r="I19" s="31">
        <f t="shared" si="2"/>
        <v>5</v>
      </c>
      <c r="J19" s="31">
        <f t="shared" si="3"/>
        <v>5</v>
      </c>
      <c r="K19" s="79">
        <f t="shared" si="15"/>
        <v>0</v>
      </c>
      <c r="L19" s="52" t="str">
        <f t="shared" si="1"/>
        <v/>
      </c>
      <c r="M19" s="52"/>
      <c r="N19" s="52"/>
      <c r="O19" s="52"/>
      <c r="P19" s="52"/>
      <c r="Q19" s="52"/>
      <c r="R19" s="52"/>
      <c r="S19" s="52"/>
      <c r="T19" s="52"/>
      <c r="U19" s="52"/>
      <c r="V19" s="53"/>
      <c r="W19" s="52"/>
      <c r="X19" s="52"/>
      <c r="Y19" s="52"/>
      <c r="Z19" s="52"/>
      <c r="AA19" s="52"/>
      <c r="AB19" s="52"/>
      <c r="AC19" s="52"/>
      <c r="AD19" s="53"/>
    </row>
    <row r="20" spans="1:30" x14ac:dyDescent="0.25">
      <c r="A20" s="23">
        <f>Situacao_geral!B21</f>
        <v>43570</v>
      </c>
      <c r="B20" s="26">
        <f>Situacao_geral!C21</f>
        <v>0</v>
      </c>
      <c r="C20" s="25" t="str">
        <f>Situacao_geral!D21</f>
        <v>Não</v>
      </c>
      <c r="D20" s="29" t="str">
        <f>IF(Situacao_geral!G21=0,"",Situacao_geral!G21)</f>
        <v>Médio</v>
      </c>
      <c r="E20" s="6" t="str">
        <f>IF(Situacao_geral!H21=0,"",Situacao_geral!H21)</f>
        <v>Médio</v>
      </c>
      <c r="F20" s="30">
        <f t="shared" si="13"/>
        <v>0</v>
      </c>
      <c r="G20" s="30">
        <f t="shared" si="14"/>
        <v>0</v>
      </c>
      <c r="H20" s="31">
        <v>7</v>
      </c>
      <c r="I20" s="31">
        <f t="shared" si="2"/>
        <v>5</v>
      </c>
      <c r="J20" s="31">
        <f t="shared" si="3"/>
        <v>5</v>
      </c>
      <c r="K20" s="79">
        <f t="shared" si="15"/>
        <v>0</v>
      </c>
      <c r="L20" s="52">
        <f t="shared" si="1"/>
        <v>0</v>
      </c>
      <c r="M20" s="52"/>
      <c r="N20" s="52"/>
      <c r="O20" s="52"/>
      <c r="P20" s="52"/>
      <c r="Q20" s="52"/>
      <c r="R20" s="52"/>
      <c r="S20" s="52"/>
      <c r="T20" s="52"/>
      <c r="U20" s="52"/>
      <c r="V20" s="53"/>
      <c r="W20" s="52"/>
      <c r="X20" s="52"/>
      <c r="Y20" s="52"/>
      <c r="Z20" s="52"/>
      <c r="AA20" s="52"/>
      <c r="AB20" s="52"/>
      <c r="AC20" s="52"/>
      <c r="AD20" s="53"/>
    </row>
    <row r="21" spans="1:30" x14ac:dyDescent="0.25">
      <c r="A21" s="23">
        <f>Situacao_geral!B22</f>
        <v>43571</v>
      </c>
      <c r="B21" s="26">
        <f>Situacao_geral!C22</f>
        <v>12</v>
      </c>
      <c r="C21" s="25" t="str">
        <f>Situacao_geral!D22</f>
        <v>Sim</v>
      </c>
      <c r="D21" s="29" t="str">
        <f>IF(Situacao_geral!G22=0,"",Situacao_geral!G22)</f>
        <v>Médio</v>
      </c>
      <c r="E21" s="13" t="str">
        <f>IF(Situacao_geral!H22=0,"",Situacao_geral!H22)</f>
        <v>Alto</v>
      </c>
      <c r="F21" s="30">
        <f t="shared" si="13"/>
        <v>1</v>
      </c>
      <c r="G21" s="30">
        <f t="shared" si="14"/>
        <v>1</v>
      </c>
      <c r="H21" s="31">
        <v>0</v>
      </c>
      <c r="I21" s="31">
        <f t="shared" si="2"/>
        <v>0</v>
      </c>
      <c r="J21" s="31">
        <f t="shared" si="3"/>
        <v>0</v>
      </c>
      <c r="K21" s="79">
        <f t="shared" si="15"/>
        <v>12</v>
      </c>
      <c r="L21" s="52">
        <f t="shared" si="1"/>
        <v>12</v>
      </c>
      <c r="M21" s="52"/>
      <c r="N21" s="52"/>
      <c r="O21" s="52"/>
      <c r="P21" s="52"/>
      <c r="Q21" s="52"/>
      <c r="R21" s="52"/>
      <c r="S21" s="52"/>
      <c r="T21" s="52"/>
      <c r="U21" s="52"/>
      <c r="V21" s="53"/>
      <c r="W21" s="52"/>
      <c r="X21" s="52"/>
      <c r="Y21" s="52"/>
      <c r="Z21" s="52"/>
      <c r="AA21" s="52"/>
      <c r="AB21" s="52"/>
      <c r="AC21" s="52"/>
      <c r="AD21" s="53"/>
    </row>
    <row r="22" spans="1:30" x14ac:dyDescent="0.25">
      <c r="A22" s="23">
        <f>Situacao_geral!B23</f>
        <v>43572</v>
      </c>
      <c r="B22" s="26">
        <f>Situacao_geral!C23</f>
        <v>0</v>
      </c>
      <c r="C22" s="25" t="str">
        <f>Situacao_geral!D23</f>
        <v>Não</v>
      </c>
      <c r="D22" s="29" t="str">
        <f>IF(Situacao_geral!G23=0,"",Situacao_geral!G23)</f>
        <v>Médio</v>
      </c>
      <c r="E22" s="6" t="str">
        <f>IF(Situacao_geral!H23=0,"",Situacao_geral!H23)</f>
        <v>Baixo</v>
      </c>
      <c r="F22" s="30">
        <f t="shared" si="13"/>
        <v>0</v>
      </c>
      <c r="G22" s="30">
        <f t="shared" si="14"/>
        <v>1</v>
      </c>
      <c r="H22" s="31">
        <v>1</v>
      </c>
      <c r="I22" s="31">
        <f t="shared" si="2"/>
        <v>1</v>
      </c>
      <c r="J22" s="31">
        <f t="shared" si="3"/>
        <v>1</v>
      </c>
      <c r="K22" s="79">
        <f t="shared" si="15"/>
        <v>12</v>
      </c>
      <c r="L22" s="52">
        <f t="shared" si="1"/>
        <v>12</v>
      </c>
      <c r="M22" s="52"/>
      <c r="N22" s="52"/>
      <c r="O22" s="52"/>
      <c r="P22" s="52"/>
      <c r="Q22" s="52"/>
      <c r="R22" s="52"/>
      <c r="S22" s="52"/>
      <c r="T22" s="52"/>
      <c r="U22" s="52"/>
      <c r="V22" s="53"/>
      <c r="W22" s="52"/>
      <c r="X22" s="52"/>
      <c r="Y22" s="52"/>
      <c r="Z22" s="52"/>
      <c r="AA22" s="52"/>
      <c r="AB22" s="52"/>
      <c r="AC22" s="52"/>
      <c r="AD22" s="53"/>
    </row>
    <row r="23" spans="1:30" x14ac:dyDescent="0.25">
      <c r="A23" s="23">
        <f>Situacao_geral!B24</f>
        <v>43573</v>
      </c>
      <c r="B23" s="26">
        <f>Situacao_geral!C24</f>
        <v>0</v>
      </c>
      <c r="C23" s="25" t="str">
        <f>Situacao_geral!D24</f>
        <v>Não</v>
      </c>
      <c r="D23" s="29" t="str">
        <f>IF(Situacao_geral!G24=0,"",Situacao_geral!G24)</f>
        <v>Médio</v>
      </c>
      <c r="E23" s="6" t="str">
        <f>IF(Situacao_geral!H24=0,"",Situacao_geral!H24)</f>
        <v>Médio</v>
      </c>
      <c r="F23" s="30">
        <f t="shared" si="13"/>
        <v>0</v>
      </c>
      <c r="G23" s="30">
        <f t="shared" si="14"/>
        <v>1</v>
      </c>
      <c r="H23" s="31">
        <v>2</v>
      </c>
      <c r="I23" s="31">
        <f t="shared" si="2"/>
        <v>2</v>
      </c>
      <c r="J23" s="31">
        <f t="shared" si="3"/>
        <v>2</v>
      </c>
      <c r="K23" s="79">
        <f t="shared" si="15"/>
        <v>12</v>
      </c>
      <c r="L23" s="52">
        <f t="shared" si="1"/>
        <v>12</v>
      </c>
      <c r="M23" s="52"/>
      <c r="N23" s="52"/>
      <c r="O23" s="52"/>
      <c r="P23" s="52"/>
      <c r="Q23" s="52"/>
      <c r="R23" s="52"/>
      <c r="S23" s="52"/>
      <c r="T23" s="52"/>
      <c r="U23" s="52"/>
      <c r="V23" s="53"/>
      <c r="W23" s="52"/>
      <c r="X23" s="52"/>
      <c r="Y23" s="52"/>
      <c r="Z23" s="52"/>
      <c r="AA23" s="52"/>
      <c r="AB23" s="52"/>
      <c r="AC23" s="52"/>
      <c r="AD23" s="53"/>
    </row>
    <row r="24" spans="1:30" x14ac:dyDescent="0.25">
      <c r="A24" s="23">
        <f>Situacao_geral!B25</f>
        <v>43574</v>
      </c>
      <c r="B24" s="26">
        <f>Situacao_geral!C25</f>
        <v>0</v>
      </c>
      <c r="C24" s="25" t="str">
        <f>Situacao_geral!D25</f>
        <v>Não</v>
      </c>
      <c r="D24" s="29" t="str">
        <f>IF(Situacao_geral!G25=0,"",Situacao_geral!G25)</f>
        <v/>
      </c>
      <c r="E24" s="21" t="str">
        <f>IF(Situacao_geral!H25=0,"",Situacao_geral!H25)</f>
        <v/>
      </c>
      <c r="F24" s="30">
        <f t="shared" si="13"/>
        <v>0</v>
      </c>
      <c r="G24" s="30">
        <f t="shared" si="14"/>
        <v>0</v>
      </c>
      <c r="H24" s="31">
        <v>3</v>
      </c>
      <c r="I24" s="31">
        <f t="shared" si="2"/>
        <v>3</v>
      </c>
      <c r="J24" s="31">
        <f t="shared" si="3"/>
        <v>3</v>
      </c>
      <c r="K24" s="79">
        <f t="shared" si="15"/>
        <v>0</v>
      </c>
      <c r="L24" s="52" t="str">
        <f t="shared" si="1"/>
        <v/>
      </c>
      <c r="M24" s="52"/>
      <c r="N24" s="52"/>
      <c r="O24" s="52"/>
      <c r="P24" s="52"/>
      <c r="Q24" s="52"/>
      <c r="R24" s="52"/>
      <c r="S24" s="52"/>
      <c r="T24" s="52"/>
      <c r="U24" s="52"/>
      <c r="V24" s="53"/>
      <c r="W24" s="52"/>
      <c r="X24" s="52"/>
      <c r="Y24" s="52"/>
      <c r="Z24" s="52"/>
      <c r="AA24" s="52"/>
      <c r="AB24" s="52"/>
      <c r="AC24" s="52"/>
      <c r="AD24" s="53"/>
    </row>
    <row r="25" spans="1:30" x14ac:dyDescent="0.25">
      <c r="A25" s="23">
        <f>Situacao_geral!B26</f>
        <v>43575</v>
      </c>
      <c r="B25" s="26">
        <f>Situacao_geral!C26</f>
        <v>0</v>
      </c>
      <c r="C25" s="25" t="str">
        <f>Situacao_geral!D26</f>
        <v>Não</v>
      </c>
      <c r="D25" s="29" t="str">
        <f>IF(Situacao_geral!G26=0,"",Situacao_geral!G26)</f>
        <v/>
      </c>
      <c r="E25" s="21" t="str">
        <f>IF(Situacao_geral!H26=0,"",Situacao_geral!H26)</f>
        <v/>
      </c>
      <c r="F25" s="30">
        <f t="shared" si="13"/>
        <v>0</v>
      </c>
      <c r="G25" s="30">
        <f t="shared" si="14"/>
        <v>0</v>
      </c>
      <c r="H25" s="31">
        <v>4</v>
      </c>
      <c r="I25" s="31">
        <f t="shared" si="2"/>
        <v>4</v>
      </c>
      <c r="J25" s="31">
        <f t="shared" si="3"/>
        <v>4</v>
      </c>
      <c r="K25" s="79">
        <f t="shared" si="15"/>
        <v>0</v>
      </c>
      <c r="L25" s="52" t="str">
        <f t="shared" si="1"/>
        <v/>
      </c>
      <c r="M25" s="52"/>
      <c r="N25" s="52"/>
      <c r="O25" s="52"/>
      <c r="P25" s="52"/>
      <c r="Q25" s="52"/>
      <c r="R25" s="52"/>
      <c r="S25" s="52"/>
      <c r="T25" s="52"/>
      <c r="U25" s="52"/>
      <c r="V25" s="53"/>
      <c r="W25" s="52"/>
      <c r="X25" s="52"/>
      <c r="Y25" s="52"/>
      <c r="Z25" s="52"/>
      <c r="AA25" s="52"/>
      <c r="AB25" s="52"/>
      <c r="AC25" s="52"/>
      <c r="AD25" s="53"/>
    </row>
    <row r="26" spans="1:30" x14ac:dyDescent="0.25">
      <c r="A26" s="23">
        <f>Situacao_geral!B27</f>
        <v>43576</v>
      </c>
      <c r="B26" s="26">
        <f>Situacao_geral!C27</f>
        <v>0</v>
      </c>
      <c r="C26" s="25" t="str">
        <f>Situacao_geral!D27</f>
        <v>Não</v>
      </c>
      <c r="D26" s="29" t="str">
        <f>IF(Situacao_geral!G27=0,"",Situacao_geral!G27)</f>
        <v/>
      </c>
      <c r="E26" s="21" t="str">
        <f>IF(Situacao_geral!H27=0,"",Situacao_geral!H27)</f>
        <v/>
      </c>
      <c r="F26" s="30">
        <f t="shared" si="13"/>
        <v>0</v>
      </c>
      <c r="G26" s="30">
        <f t="shared" si="14"/>
        <v>0</v>
      </c>
      <c r="H26" s="31">
        <v>5</v>
      </c>
      <c r="I26" s="31">
        <f t="shared" si="2"/>
        <v>5</v>
      </c>
      <c r="J26" s="31">
        <f t="shared" si="3"/>
        <v>5</v>
      </c>
      <c r="K26" s="79">
        <f t="shared" si="15"/>
        <v>0</v>
      </c>
      <c r="L26" s="52" t="str">
        <f t="shared" si="1"/>
        <v/>
      </c>
      <c r="M26" s="52"/>
      <c r="N26" s="52"/>
      <c r="O26" s="52"/>
      <c r="P26" s="52"/>
      <c r="Q26" s="52"/>
      <c r="R26" s="52"/>
      <c r="S26" s="52"/>
      <c r="T26" s="52"/>
      <c r="U26" s="52"/>
      <c r="V26" s="53"/>
      <c r="W26" s="52"/>
      <c r="X26" s="52"/>
      <c r="Y26" s="52"/>
      <c r="Z26" s="52"/>
      <c r="AA26" s="52"/>
      <c r="AB26" s="52"/>
      <c r="AC26" s="52"/>
      <c r="AD26" s="53"/>
    </row>
    <row r="27" spans="1:30" x14ac:dyDescent="0.25">
      <c r="A27" s="23">
        <f>Situacao_geral!B28</f>
        <v>43577</v>
      </c>
      <c r="B27" s="26">
        <f>Situacao_geral!C28</f>
        <v>8.1999999999999993</v>
      </c>
      <c r="C27" s="25" t="str">
        <f>Situacao_geral!D28</f>
        <v>Sim</v>
      </c>
      <c r="D27" s="29" t="str">
        <f>IF(Situacao_geral!G28=0,"",Situacao_geral!G28)</f>
        <v>Médio</v>
      </c>
      <c r="E27" s="6" t="str">
        <f>IF(Situacao_geral!H28=0,"",Situacao_geral!H28)</f>
        <v>Baixo</v>
      </c>
      <c r="F27" s="30">
        <f t="shared" si="13"/>
        <v>1</v>
      </c>
      <c r="G27" s="30">
        <f t="shared" si="14"/>
        <v>1</v>
      </c>
      <c r="H27" s="31">
        <v>0</v>
      </c>
      <c r="I27" s="31">
        <f t="shared" si="2"/>
        <v>0</v>
      </c>
      <c r="J27" s="31">
        <f t="shared" si="3"/>
        <v>0</v>
      </c>
      <c r="K27" s="79">
        <f t="shared" si="15"/>
        <v>8.1999999999999993</v>
      </c>
      <c r="L27" s="52">
        <f t="shared" si="1"/>
        <v>8.1999999999999993</v>
      </c>
      <c r="M27" s="52"/>
      <c r="N27" s="52"/>
      <c r="O27" s="52"/>
      <c r="P27" s="52"/>
      <c r="Q27" s="52"/>
      <c r="R27" s="52"/>
      <c r="S27" s="52"/>
      <c r="T27" s="52"/>
      <c r="U27" s="52"/>
      <c r="V27" s="53"/>
      <c r="W27" s="52"/>
      <c r="X27" s="52"/>
      <c r="Y27" s="52"/>
      <c r="Z27" s="52"/>
      <c r="AA27" s="52"/>
      <c r="AB27" s="52"/>
      <c r="AC27" s="52"/>
      <c r="AD27" s="53"/>
    </row>
    <row r="28" spans="1:30" x14ac:dyDescent="0.25">
      <c r="A28" s="23">
        <f>Situacao_geral!B29</f>
        <v>43578</v>
      </c>
      <c r="B28" s="26">
        <f>Situacao_geral!C29</f>
        <v>1.1000000000000001</v>
      </c>
      <c r="C28" s="25" t="str">
        <f>Situacao_geral!D29</f>
        <v>Sim</v>
      </c>
      <c r="D28" s="29" t="str">
        <f>IF(Situacao_geral!G29=0,"",Situacao_geral!G29)</f>
        <v>Médio</v>
      </c>
      <c r="E28" s="6" t="str">
        <f>IF(Situacao_geral!H29=0,"",Situacao_geral!H29)</f>
        <v>Baixo</v>
      </c>
      <c r="F28" s="30">
        <f t="shared" si="13"/>
        <v>1</v>
      </c>
      <c r="G28" s="30">
        <f t="shared" si="14"/>
        <v>2</v>
      </c>
      <c r="H28" s="31">
        <v>0</v>
      </c>
      <c r="I28" s="31">
        <f t="shared" si="2"/>
        <v>0</v>
      </c>
      <c r="J28" s="31">
        <f t="shared" si="3"/>
        <v>0</v>
      </c>
      <c r="K28" s="79">
        <f t="shared" si="15"/>
        <v>9.2999999999999989</v>
      </c>
      <c r="L28" s="52">
        <f t="shared" si="1"/>
        <v>9.2999999999999989</v>
      </c>
      <c r="M28" s="52"/>
      <c r="N28" s="52"/>
      <c r="O28" s="52"/>
      <c r="P28" s="52"/>
      <c r="Q28" s="52"/>
      <c r="R28" s="52"/>
      <c r="S28" s="52"/>
      <c r="T28" s="52"/>
      <c r="U28" s="52"/>
      <c r="V28" s="53"/>
      <c r="W28" s="52"/>
      <c r="X28" s="52"/>
      <c r="Y28" s="52"/>
      <c r="Z28" s="52"/>
      <c r="AA28" s="52"/>
      <c r="AB28" s="52"/>
      <c r="AC28" s="52"/>
      <c r="AD28" s="53"/>
    </row>
    <row r="29" spans="1:30" x14ac:dyDescent="0.25">
      <c r="A29" s="23">
        <f>Situacao_geral!B30</f>
        <v>43579</v>
      </c>
      <c r="B29" s="26">
        <f>Situacao_geral!C30</f>
        <v>13.6</v>
      </c>
      <c r="C29" s="25" t="str">
        <f>Situacao_geral!D30</f>
        <v>Sim</v>
      </c>
      <c r="D29" s="29" t="str">
        <f>IF(Situacao_geral!G30=0,"",Situacao_geral!G30)</f>
        <v>Médio</v>
      </c>
      <c r="E29" s="6" t="str">
        <f>IF(Situacao_geral!H30=0,"",Situacao_geral!H30)</f>
        <v>Médio</v>
      </c>
      <c r="F29" s="30">
        <f t="shared" si="13"/>
        <v>1</v>
      </c>
      <c r="G29" s="30">
        <f t="shared" si="14"/>
        <v>3</v>
      </c>
      <c r="H29" s="31">
        <v>0</v>
      </c>
      <c r="I29" s="31">
        <f t="shared" si="2"/>
        <v>0</v>
      </c>
      <c r="J29" s="31">
        <f t="shared" si="3"/>
        <v>0</v>
      </c>
      <c r="K29" s="79">
        <f t="shared" si="15"/>
        <v>22.9</v>
      </c>
      <c r="L29" s="52">
        <f t="shared" si="1"/>
        <v>22.9</v>
      </c>
      <c r="M29" s="52"/>
      <c r="V29" s="53"/>
      <c r="AB29" s="52"/>
      <c r="AC29" s="52"/>
      <c r="AD29" s="53"/>
    </row>
    <row r="30" spans="1:30" x14ac:dyDescent="0.25">
      <c r="A30" s="23">
        <f>Situacao_geral!B31</f>
        <v>43580</v>
      </c>
      <c r="B30" s="26">
        <f>Situacao_geral!C31</f>
        <v>0.9</v>
      </c>
      <c r="C30" s="25" t="str">
        <f>Situacao_geral!D31</f>
        <v>Sim</v>
      </c>
      <c r="D30" s="29" t="str">
        <f>IF(Situacao_geral!G31=0,"",Situacao_geral!G31)</f>
        <v>Médio</v>
      </c>
      <c r="E30" s="12" t="str">
        <f>IF(Situacao_geral!H31=0,"",Situacao_geral!H31)</f>
        <v>Baixo</v>
      </c>
      <c r="F30" s="30">
        <f t="shared" si="13"/>
        <v>1</v>
      </c>
      <c r="G30" s="30">
        <f t="shared" si="14"/>
        <v>3</v>
      </c>
      <c r="H30" s="31">
        <v>0</v>
      </c>
      <c r="I30" s="31">
        <f t="shared" si="2"/>
        <v>0</v>
      </c>
      <c r="J30" s="31">
        <f t="shared" si="3"/>
        <v>0</v>
      </c>
      <c r="K30" s="79">
        <f t="shared" si="15"/>
        <v>15.6</v>
      </c>
      <c r="L30" s="52">
        <f t="shared" si="1"/>
        <v>15.6</v>
      </c>
      <c r="M30" s="52"/>
      <c r="V30" s="53"/>
      <c r="AB30" s="52"/>
      <c r="AC30" s="52"/>
      <c r="AD30" s="53"/>
    </row>
    <row r="31" spans="1:30" x14ac:dyDescent="0.25">
      <c r="A31" s="23">
        <f>Situacao_geral!B32</f>
        <v>43581</v>
      </c>
      <c r="B31" s="26">
        <f>Situacao_geral!C32</f>
        <v>0</v>
      </c>
      <c r="C31" s="25" t="str">
        <f>Situacao_geral!D32</f>
        <v>Não</v>
      </c>
      <c r="D31" s="29" t="str">
        <f>IF(Situacao_geral!G32=0,"",Situacao_geral!G32)</f>
        <v/>
      </c>
      <c r="E31" s="6" t="str">
        <f>IF(Situacao_geral!H32=0,"",Situacao_geral!H32)</f>
        <v/>
      </c>
      <c r="F31" s="30">
        <f t="shared" si="13"/>
        <v>0</v>
      </c>
      <c r="G31" s="30">
        <f t="shared" si="14"/>
        <v>2</v>
      </c>
      <c r="H31" s="31">
        <v>1</v>
      </c>
      <c r="I31" s="31">
        <f t="shared" si="2"/>
        <v>1</v>
      </c>
      <c r="J31" s="31">
        <f t="shared" si="3"/>
        <v>1</v>
      </c>
      <c r="K31" s="79">
        <f t="shared" si="15"/>
        <v>14.5</v>
      </c>
      <c r="L31" s="52" t="str">
        <f t="shared" si="1"/>
        <v/>
      </c>
      <c r="M31" s="52"/>
      <c r="V31" s="53"/>
      <c r="AB31" s="52"/>
      <c r="AC31" s="52"/>
      <c r="AD31" s="53"/>
    </row>
    <row r="32" spans="1:30" x14ac:dyDescent="0.25">
      <c r="A32" s="23">
        <f>Situacao_geral!B33</f>
        <v>43582</v>
      </c>
      <c r="B32" s="26">
        <f>Situacao_geral!C33</f>
        <v>5.0999999999999996</v>
      </c>
      <c r="C32" s="25" t="str">
        <f>Situacao_geral!D33</f>
        <v>Sim</v>
      </c>
      <c r="D32" s="29" t="str">
        <f>IF(Situacao_geral!G33=0,"",Situacao_geral!G33)</f>
        <v/>
      </c>
      <c r="E32" s="21" t="str">
        <f>IF(Situacao_geral!H33=0,"",Situacao_geral!H33)</f>
        <v/>
      </c>
      <c r="F32" s="30">
        <f t="shared" si="13"/>
        <v>1</v>
      </c>
      <c r="G32" s="30">
        <f t="shared" si="14"/>
        <v>2</v>
      </c>
      <c r="H32" s="31">
        <v>0</v>
      </c>
      <c r="I32" s="31">
        <f t="shared" si="2"/>
        <v>0</v>
      </c>
      <c r="J32" s="31">
        <f t="shared" si="3"/>
        <v>0</v>
      </c>
      <c r="K32" s="79">
        <f t="shared" si="15"/>
        <v>6</v>
      </c>
      <c r="L32" s="52" t="str">
        <f t="shared" si="1"/>
        <v/>
      </c>
      <c r="M32" s="52"/>
      <c r="V32" s="53"/>
      <c r="AB32" s="52"/>
      <c r="AC32" s="52"/>
      <c r="AD32" s="53"/>
    </row>
    <row r="33" spans="1:31" x14ac:dyDescent="0.25">
      <c r="A33" s="23">
        <f>Situacao_geral!B34</f>
        <v>43583</v>
      </c>
      <c r="B33" s="26">
        <f>Situacao_geral!C34</f>
        <v>4.0999999999999996</v>
      </c>
      <c r="C33" s="25" t="str">
        <f>Situacao_geral!D34</f>
        <v>Sim</v>
      </c>
      <c r="D33" s="29" t="str">
        <f>IF(Situacao_geral!G34=0,"",Situacao_geral!G34)</f>
        <v/>
      </c>
      <c r="E33" s="21" t="str">
        <f>IF(Situacao_geral!H34=0,"",Situacao_geral!H34)</f>
        <v/>
      </c>
      <c r="F33" s="30">
        <f t="shared" si="13"/>
        <v>1</v>
      </c>
      <c r="G33" s="30">
        <f t="shared" si="14"/>
        <v>2</v>
      </c>
      <c r="H33" s="31">
        <v>0</v>
      </c>
      <c r="I33" s="31">
        <f t="shared" si="2"/>
        <v>0</v>
      </c>
      <c r="J33" s="31">
        <f t="shared" si="3"/>
        <v>0</v>
      </c>
      <c r="K33" s="79">
        <f t="shared" si="15"/>
        <v>9.1999999999999993</v>
      </c>
      <c r="L33" s="52" t="str">
        <f t="shared" si="1"/>
        <v/>
      </c>
      <c r="M33" s="52"/>
      <c r="V33" s="53"/>
      <c r="AB33" s="52"/>
      <c r="AC33" s="52"/>
      <c r="AD33" s="53"/>
    </row>
    <row r="34" spans="1:31" x14ac:dyDescent="0.25">
      <c r="A34" s="23">
        <f>Situacao_geral!B35</f>
        <v>43584</v>
      </c>
      <c r="B34" s="26">
        <f>Situacao_geral!C35</f>
        <v>0</v>
      </c>
      <c r="C34" s="25" t="str">
        <f>Situacao_geral!D35</f>
        <v>Não</v>
      </c>
      <c r="D34" s="29" t="str">
        <f>IF(Situacao_geral!G35=0,"",Situacao_geral!G35)</f>
        <v>Médio</v>
      </c>
      <c r="E34" s="6" t="str">
        <f>IF(Situacao_geral!H35=0,"",Situacao_geral!H35)</f>
        <v>Alto</v>
      </c>
      <c r="F34" s="30">
        <f t="shared" si="13"/>
        <v>0</v>
      </c>
      <c r="G34" s="30">
        <f t="shared" si="14"/>
        <v>2</v>
      </c>
      <c r="H34" s="31">
        <v>1</v>
      </c>
      <c r="I34" s="31">
        <f t="shared" si="2"/>
        <v>1</v>
      </c>
      <c r="J34" s="31">
        <f t="shared" si="3"/>
        <v>1</v>
      </c>
      <c r="K34" s="79">
        <f t="shared" si="15"/>
        <v>9.1999999999999993</v>
      </c>
      <c r="L34" s="52">
        <f t="shared" si="1"/>
        <v>9.1999999999999993</v>
      </c>
      <c r="M34" s="52"/>
      <c r="V34" s="53"/>
      <c r="AB34" s="52"/>
      <c r="AC34" s="52"/>
      <c r="AD34" s="53"/>
    </row>
    <row r="35" spans="1:31" x14ac:dyDescent="0.25">
      <c r="A35" s="23">
        <f>Situacao_geral!B36</f>
        <v>43585</v>
      </c>
      <c r="B35" s="26">
        <f>Situacao_geral!C36</f>
        <v>0</v>
      </c>
      <c r="C35" s="25" t="str">
        <f>Situacao_geral!D36</f>
        <v>Não</v>
      </c>
      <c r="D35" s="29" t="str">
        <f>IF(Situacao_geral!G36=0,"",Situacao_geral!G36)</f>
        <v>Baixo</v>
      </c>
      <c r="E35" s="6" t="str">
        <f>IF(Situacao_geral!H36=0,"",Situacao_geral!H36)</f>
        <v>Alto</v>
      </c>
      <c r="F35" s="30">
        <f t="shared" si="13"/>
        <v>0</v>
      </c>
      <c r="G35" s="30">
        <f t="shared" si="14"/>
        <v>1</v>
      </c>
      <c r="H35" s="31">
        <v>2</v>
      </c>
      <c r="I35" s="31">
        <f t="shared" si="2"/>
        <v>2</v>
      </c>
      <c r="J35" s="31">
        <f t="shared" si="3"/>
        <v>2</v>
      </c>
      <c r="K35" s="79">
        <f t="shared" si="15"/>
        <v>4.0999999999999996</v>
      </c>
      <c r="L35" s="52">
        <f t="shared" si="1"/>
        <v>4.0999999999999996</v>
      </c>
      <c r="M35" s="52"/>
      <c r="V35" s="53"/>
      <c r="AB35" s="52"/>
      <c r="AC35" s="52"/>
      <c r="AD35" s="53"/>
    </row>
    <row r="36" spans="1:31" x14ac:dyDescent="0.25">
      <c r="A36" s="23">
        <f>Situacao_geral!B37</f>
        <v>43586</v>
      </c>
      <c r="B36" s="26">
        <f>Situacao_geral!C37</f>
        <v>0</v>
      </c>
      <c r="C36" s="25" t="str">
        <f>Situacao_geral!D37</f>
        <v>Não</v>
      </c>
      <c r="D36" s="29" t="str">
        <f>IF(Situacao_geral!G37=0,"",Situacao_geral!G37)</f>
        <v/>
      </c>
      <c r="E36" s="21" t="str">
        <f>IF(Situacao_geral!H37=0,"",Situacao_geral!H37)</f>
        <v/>
      </c>
      <c r="F36" s="30">
        <f t="shared" si="13"/>
        <v>0</v>
      </c>
      <c r="G36" s="30">
        <f t="shared" si="14"/>
        <v>0</v>
      </c>
      <c r="H36" s="31">
        <v>3</v>
      </c>
      <c r="I36" s="31">
        <f t="shared" si="2"/>
        <v>3</v>
      </c>
      <c r="J36" s="31">
        <f t="shared" si="3"/>
        <v>3</v>
      </c>
      <c r="K36" s="79">
        <f t="shared" si="15"/>
        <v>0</v>
      </c>
      <c r="L36" s="52" t="str">
        <f t="shared" si="1"/>
        <v/>
      </c>
      <c r="M36" s="52"/>
      <c r="V36" s="53"/>
      <c r="AB36" s="52"/>
      <c r="AC36" s="52"/>
      <c r="AD36" s="53"/>
    </row>
    <row r="37" spans="1:31" x14ac:dyDescent="0.25">
      <c r="A37" s="23">
        <f>Situacao_geral!B38</f>
        <v>43587</v>
      </c>
      <c r="B37" s="26">
        <f>Situacao_geral!C38</f>
        <v>0</v>
      </c>
      <c r="C37" s="25" t="str">
        <f>Situacao_geral!D38</f>
        <v>Não</v>
      </c>
      <c r="D37" s="29" t="str">
        <f>IF(Situacao_geral!G38=0,"",Situacao_geral!G38)</f>
        <v>Baixo</v>
      </c>
      <c r="E37" s="6" t="str">
        <f>IF(Situacao_geral!H38=0,"",Situacao_geral!H38)</f>
        <v>Médio</v>
      </c>
      <c r="F37" s="30">
        <f t="shared" si="13"/>
        <v>0</v>
      </c>
      <c r="G37" s="30">
        <f t="shared" si="14"/>
        <v>0</v>
      </c>
      <c r="H37" s="31">
        <v>4</v>
      </c>
      <c r="I37" s="31">
        <f t="shared" si="2"/>
        <v>4</v>
      </c>
      <c r="J37" s="31">
        <f t="shared" si="3"/>
        <v>4</v>
      </c>
      <c r="K37" s="79">
        <f t="shared" si="15"/>
        <v>0</v>
      </c>
      <c r="L37" s="52">
        <f t="shared" si="1"/>
        <v>0</v>
      </c>
      <c r="M37" s="52"/>
      <c r="V37" s="53"/>
      <c r="AB37" s="52"/>
      <c r="AC37" s="52"/>
      <c r="AD37" s="53"/>
    </row>
    <row r="38" spans="1:31" x14ac:dyDescent="0.25">
      <c r="A38" s="23">
        <f>Situacao_geral!B39</f>
        <v>43588</v>
      </c>
      <c r="B38" s="26">
        <f>Situacao_geral!C39</f>
        <v>0</v>
      </c>
      <c r="C38" s="25" t="str">
        <f>Situacao_geral!D39</f>
        <v>Não</v>
      </c>
      <c r="D38" s="29" t="str">
        <f>IF(Situacao_geral!G39=0,"",Situacao_geral!G39)</f>
        <v>Baixo</v>
      </c>
      <c r="E38" s="6" t="str">
        <f>IF(Situacao_geral!H39=0,"",Situacao_geral!H39)</f>
        <v>Alto</v>
      </c>
      <c r="F38" s="30">
        <f t="shared" si="13"/>
        <v>0</v>
      </c>
      <c r="G38" s="30">
        <f t="shared" si="14"/>
        <v>0</v>
      </c>
      <c r="H38" s="31">
        <v>5</v>
      </c>
      <c r="I38" s="31">
        <f t="shared" si="2"/>
        <v>5</v>
      </c>
      <c r="J38" s="31">
        <f t="shared" si="3"/>
        <v>5</v>
      </c>
      <c r="K38" s="79">
        <f t="shared" si="15"/>
        <v>0</v>
      </c>
      <c r="L38" s="52">
        <f t="shared" si="1"/>
        <v>0</v>
      </c>
      <c r="M38" s="52"/>
      <c r="V38" s="53"/>
      <c r="AB38" s="52"/>
      <c r="AC38" s="52"/>
      <c r="AD38" s="53"/>
    </row>
    <row r="39" spans="1:31" x14ac:dyDescent="0.25">
      <c r="A39" s="23">
        <f>Situacao_geral!B40</f>
        <v>43589</v>
      </c>
      <c r="B39" s="26">
        <f>Situacao_geral!C40</f>
        <v>0</v>
      </c>
      <c r="C39" s="25" t="str">
        <f>Situacao_geral!D40</f>
        <v>Não</v>
      </c>
      <c r="D39" s="29" t="str">
        <f>IF(Situacao_geral!G40=0,"",Situacao_geral!G40)</f>
        <v/>
      </c>
      <c r="E39" s="21" t="str">
        <f>IF(Situacao_geral!H40=0,"",Situacao_geral!H40)</f>
        <v/>
      </c>
      <c r="F39" s="30">
        <f t="shared" si="13"/>
        <v>0</v>
      </c>
      <c r="G39" s="30">
        <f t="shared" si="14"/>
        <v>0</v>
      </c>
      <c r="H39" s="31">
        <v>6</v>
      </c>
      <c r="I39" s="31">
        <f t="shared" si="2"/>
        <v>5</v>
      </c>
      <c r="J39" s="31">
        <f t="shared" si="3"/>
        <v>5</v>
      </c>
      <c r="K39" s="79">
        <f t="shared" si="15"/>
        <v>0</v>
      </c>
      <c r="L39" s="52" t="str">
        <f t="shared" si="1"/>
        <v/>
      </c>
      <c r="M39" s="52"/>
      <c r="V39" s="53"/>
      <c r="AB39" s="52"/>
      <c r="AC39" s="52"/>
      <c r="AD39" s="53"/>
    </row>
    <row r="40" spans="1:31" x14ac:dyDescent="0.25">
      <c r="A40" s="23">
        <f>Situacao_geral!B41</f>
        <v>43590</v>
      </c>
      <c r="B40" s="26">
        <f>Situacao_geral!C41</f>
        <v>0</v>
      </c>
      <c r="C40" s="25" t="str">
        <f>Situacao_geral!D41</f>
        <v>Não</v>
      </c>
      <c r="D40" s="29" t="str">
        <f>IF(Situacao_geral!G41=0,"",Situacao_geral!G41)</f>
        <v/>
      </c>
      <c r="E40" s="21" t="str">
        <f>IF(Situacao_geral!H41=0,"",Situacao_geral!H41)</f>
        <v/>
      </c>
      <c r="F40" s="30">
        <f t="shared" si="13"/>
        <v>0</v>
      </c>
      <c r="G40" s="30">
        <f t="shared" si="14"/>
        <v>0</v>
      </c>
      <c r="H40" s="31">
        <v>7</v>
      </c>
      <c r="I40" s="31">
        <f t="shared" si="2"/>
        <v>5</v>
      </c>
      <c r="J40" s="31">
        <f t="shared" si="3"/>
        <v>5</v>
      </c>
      <c r="K40" s="79">
        <f t="shared" si="15"/>
        <v>0</v>
      </c>
      <c r="L40" s="52" t="str">
        <f t="shared" si="1"/>
        <v/>
      </c>
      <c r="M40" s="52"/>
      <c r="V40" s="53"/>
      <c r="AB40" s="52"/>
      <c r="AC40" s="52"/>
      <c r="AD40" s="53"/>
    </row>
    <row r="41" spans="1:31" ht="15" customHeight="1" x14ac:dyDescent="0.25">
      <c r="A41" s="23">
        <f>Situacao_geral!B42</f>
        <v>43591</v>
      </c>
      <c r="B41" s="26">
        <f>Situacao_geral!C42</f>
        <v>0</v>
      </c>
      <c r="C41" s="25" t="str">
        <f>Situacao_geral!D42</f>
        <v>Não</v>
      </c>
      <c r="D41" s="29" t="str">
        <f>IF(Situacao_geral!G42=0,"",Situacao_geral!G42)</f>
        <v>Baixo</v>
      </c>
      <c r="E41" s="6" t="str">
        <f>IF(Situacao_geral!H42=0,"",Situacao_geral!H42)</f>
        <v>Médio</v>
      </c>
      <c r="F41" s="30">
        <f t="shared" si="13"/>
        <v>0</v>
      </c>
      <c r="G41" s="30">
        <f t="shared" si="14"/>
        <v>0</v>
      </c>
      <c r="H41" s="31">
        <v>8</v>
      </c>
      <c r="I41" s="31">
        <f t="shared" si="2"/>
        <v>5</v>
      </c>
      <c r="J41" s="31">
        <f t="shared" si="3"/>
        <v>5</v>
      </c>
      <c r="K41" s="79">
        <f t="shared" si="15"/>
        <v>0</v>
      </c>
      <c r="L41" s="52">
        <f t="shared" si="1"/>
        <v>0</v>
      </c>
      <c r="M41" s="52"/>
      <c r="U41" s="52"/>
      <c r="V41" s="53"/>
      <c r="W41" s="52"/>
      <c r="AC41" s="52"/>
      <c r="AD41" s="52"/>
      <c r="AE41" s="53"/>
    </row>
    <row r="42" spans="1:31" x14ac:dyDescent="0.25">
      <c r="A42" s="23">
        <f>Situacao_geral!B43</f>
        <v>43592</v>
      </c>
      <c r="B42" s="26">
        <f>Situacao_geral!C43</f>
        <v>0</v>
      </c>
      <c r="C42" s="25" t="str">
        <f>Situacao_geral!D43</f>
        <v>Não</v>
      </c>
      <c r="D42" s="29" t="str">
        <f>IF(Situacao_geral!G43=0,"",Situacao_geral!G43)</f>
        <v>Médio</v>
      </c>
      <c r="E42" s="6" t="str">
        <f>IF(Situacao_geral!H43=0,"",Situacao_geral!H43)</f>
        <v>Médio</v>
      </c>
      <c r="F42" s="30">
        <f t="shared" si="13"/>
        <v>0</v>
      </c>
      <c r="G42" s="30">
        <f t="shared" si="14"/>
        <v>0</v>
      </c>
      <c r="H42" s="31">
        <v>9</v>
      </c>
      <c r="I42" s="31">
        <f t="shared" si="2"/>
        <v>5</v>
      </c>
      <c r="J42" s="31">
        <f t="shared" si="3"/>
        <v>5</v>
      </c>
      <c r="K42" s="79">
        <f t="shared" si="15"/>
        <v>0</v>
      </c>
      <c r="L42" s="52">
        <f t="shared" si="1"/>
        <v>0</v>
      </c>
      <c r="M42" s="52"/>
      <c r="U42" s="52"/>
      <c r="V42" s="53"/>
      <c r="W42" s="52"/>
      <c r="AC42" s="52"/>
      <c r="AD42" s="52"/>
      <c r="AE42" s="53"/>
    </row>
    <row r="43" spans="1:31" x14ac:dyDescent="0.25">
      <c r="A43" s="23">
        <f>Situacao_geral!B44</f>
        <v>43593</v>
      </c>
      <c r="B43" s="26">
        <f>Situacao_geral!C44</f>
        <v>0</v>
      </c>
      <c r="C43" s="25" t="str">
        <f>Situacao_geral!D44</f>
        <v>Não</v>
      </c>
      <c r="D43" s="29" t="str">
        <f>IF(Situacao_geral!G44=0,"",Situacao_geral!G44)</f>
        <v>Médio</v>
      </c>
      <c r="E43" s="12" t="str">
        <f>IF(Situacao_geral!H44=0,"",Situacao_geral!H44)</f>
        <v>Médio</v>
      </c>
      <c r="F43" s="30">
        <f t="shared" si="13"/>
        <v>0</v>
      </c>
      <c r="G43" s="30">
        <f t="shared" si="14"/>
        <v>0</v>
      </c>
      <c r="H43" s="31">
        <v>0</v>
      </c>
      <c r="I43" s="31">
        <f t="shared" si="2"/>
        <v>0</v>
      </c>
      <c r="J43" s="31">
        <f t="shared" si="3"/>
        <v>0</v>
      </c>
      <c r="K43" s="79">
        <f t="shared" si="15"/>
        <v>0</v>
      </c>
      <c r="L43" s="52">
        <f t="shared" si="1"/>
        <v>0</v>
      </c>
      <c r="M43" s="52"/>
      <c r="U43" s="52"/>
      <c r="V43" s="53"/>
      <c r="W43" s="52"/>
      <c r="AC43" s="52"/>
      <c r="AD43" s="52"/>
      <c r="AE43" s="53"/>
    </row>
    <row r="44" spans="1:31" x14ac:dyDescent="0.25">
      <c r="A44" s="23">
        <f>Situacao_geral!B45</f>
        <v>43594</v>
      </c>
      <c r="B44" s="26">
        <f>Situacao_geral!C45</f>
        <v>2.5</v>
      </c>
      <c r="C44" s="25" t="str">
        <f>Situacao_geral!D45</f>
        <v>Sim</v>
      </c>
      <c r="D44" s="29" t="str">
        <f>IF(Situacao_geral!G45=0,"",Situacao_geral!G45)</f>
        <v>Baixo</v>
      </c>
      <c r="E44" s="6" t="str">
        <f>IF(Situacao_geral!H45=0,"",Situacao_geral!H45)</f>
        <v>Baixo</v>
      </c>
      <c r="F44" s="30">
        <f t="shared" si="13"/>
        <v>1</v>
      </c>
      <c r="G44" s="30">
        <f t="shared" si="14"/>
        <v>1</v>
      </c>
      <c r="H44" s="31">
        <v>0</v>
      </c>
      <c r="I44" s="31">
        <f t="shared" si="2"/>
        <v>0</v>
      </c>
      <c r="J44" s="31">
        <f t="shared" si="3"/>
        <v>0</v>
      </c>
      <c r="K44" s="79">
        <f t="shared" si="15"/>
        <v>2.5</v>
      </c>
      <c r="L44" s="52">
        <f t="shared" si="1"/>
        <v>2.5</v>
      </c>
      <c r="M44" s="52"/>
      <c r="U44" s="52"/>
      <c r="V44" s="53"/>
      <c r="W44" s="52"/>
      <c r="AC44" s="52"/>
      <c r="AD44" s="52"/>
      <c r="AE44" s="53"/>
    </row>
    <row r="45" spans="1:31" ht="15" customHeight="1" x14ac:dyDescent="0.25">
      <c r="A45" s="23">
        <f>Situacao_geral!B46</f>
        <v>43595</v>
      </c>
      <c r="B45" s="26">
        <f>Situacao_geral!C46</f>
        <v>0.5</v>
      </c>
      <c r="C45" s="25" t="str">
        <f>Situacao_geral!D46</f>
        <v>Sim</v>
      </c>
      <c r="D45" s="29" t="str">
        <f>IF(Situacao_geral!G46=0,"",Situacao_geral!G46)</f>
        <v/>
      </c>
      <c r="E45" s="21" t="str">
        <f>IF(Situacao_geral!H46=0,"",Situacao_geral!H46)</f>
        <v/>
      </c>
      <c r="F45" s="30">
        <f t="shared" si="13"/>
        <v>1</v>
      </c>
      <c r="G45" s="30">
        <f t="shared" si="14"/>
        <v>2</v>
      </c>
      <c r="H45" s="31">
        <v>0</v>
      </c>
      <c r="I45" s="31">
        <f t="shared" si="2"/>
        <v>0</v>
      </c>
      <c r="J45" s="31">
        <f t="shared" si="3"/>
        <v>0</v>
      </c>
      <c r="K45" s="79">
        <f t="shared" si="15"/>
        <v>3</v>
      </c>
      <c r="L45" s="52" t="str">
        <f t="shared" si="1"/>
        <v/>
      </c>
      <c r="M45" s="52"/>
      <c r="U45" s="52"/>
      <c r="V45" s="53"/>
      <c r="W45" s="52"/>
      <c r="AC45" s="52"/>
      <c r="AD45" s="52"/>
      <c r="AE45" s="53"/>
    </row>
    <row r="46" spans="1:31" x14ac:dyDescent="0.25">
      <c r="A46" s="23">
        <f>Situacao_geral!B47</f>
        <v>43596</v>
      </c>
      <c r="B46" s="26">
        <f>Situacao_geral!C47</f>
        <v>22.9</v>
      </c>
      <c r="C46" s="25" t="str">
        <f>Situacao_geral!D47</f>
        <v>Sim</v>
      </c>
      <c r="D46" s="29" t="str">
        <f>IF(Situacao_geral!G47=0,"",Situacao_geral!G47)</f>
        <v/>
      </c>
      <c r="E46" s="21" t="str">
        <f>IF(Situacao_geral!H47=0,"",Situacao_geral!H47)</f>
        <v/>
      </c>
      <c r="F46" s="30">
        <f t="shared" si="13"/>
        <v>1</v>
      </c>
      <c r="G46" s="30">
        <f t="shared" si="14"/>
        <v>3</v>
      </c>
      <c r="H46" s="31">
        <v>0</v>
      </c>
      <c r="I46" s="31">
        <f t="shared" si="2"/>
        <v>0</v>
      </c>
      <c r="J46" s="31">
        <f t="shared" si="3"/>
        <v>0</v>
      </c>
      <c r="K46" s="79">
        <f t="shared" si="15"/>
        <v>25.9</v>
      </c>
      <c r="L46" s="52" t="str">
        <f t="shared" si="1"/>
        <v/>
      </c>
      <c r="M46" s="52"/>
      <c r="U46" s="52"/>
      <c r="V46" s="53"/>
      <c r="W46" s="52"/>
      <c r="AC46" s="52"/>
      <c r="AD46" s="52"/>
      <c r="AE46" s="53"/>
    </row>
    <row r="47" spans="1:31" x14ac:dyDescent="0.25">
      <c r="A47" s="23">
        <f>Situacao_geral!B48</f>
        <v>43597</v>
      </c>
      <c r="B47" s="26">
        <f>Situacao_geral!C48</f>
        <v>0</v>
      </c>
      <c r="C47" s="25" t="str">
        <f>Situacao_geral!D48</f>
        <v>Não</v>
      </c>
      <c r="D47" s="29" t="str">
        <f>IF(Situacao_geral!G48=0,"",Situacao_geral!G48)</f>
        <v/>
      </c>
      <c r="E47" s="21" t="str">
        <f>IF(Situacao_geral!H48=0,"",Situacao_geral!H48)</f>
        <v/>
      </c>
      <c r="F47" s="30">
        <f t="shared" si="13"/>
        <v>0</v>
      </c>
      <c r="G47" s="30">
        <f t="shared" si="14"/>
        <v>2</v>
      </c>
      <c r="H47" s="31">
        <v>1</v>
      </c>
      <c r="I47" s="31">
        <f t="shared" si="2"/>
        <v>1</v>
      </c>
      <c r="J47" s="31">
        <f t="shared" si="3"/>
        <v>1</v>
      </c>
      <c r="K47" s="79">
        <f t="shared" si="15"/>
        <v>23.4</v>
      </c>
      <c r="L47" s="52" t="str">
        <f t="shared" si="1"/>
        <v/>
      </c>
      <c r="M47" s="52"/>
      <c r="U47" s="52"/>
      <c r="V47" s="53"/>
      <c r="W47" s="52"/>
      <c r="AC47" s="52"/>
      <c r="AD47" s="52"/>
      <c r="AE47" s="53"/>
    </row>
    <row r="48" spans="1:31" x14ac:dyDescent="0.25">
      <c r="A48" s="23">
        <f>Situacao_geral!B49</f>
        <v>43598</v>
      </c>
      <c r="B48" s="26">
        <f>Situacao_geral!C49</f>
        <v>16.100000000000001</v>
      </c>
      <c r="C48" s="25" t="str">
        <f>Situacao_geral!D49</f>
        <v>Sim</v>
      </c>
      <c r="D48" s="29" t="str">
        <f>IF(Situacao_geral!G49=0,"",Situacao_geral!G49)</f>
        <v/>
      </c>
      <c r="E48" s="21" t="str">
        <f>IF(Situacao_geral!H49=0,"",Situacao_geral!H49)</f>
        <v/>
      </c>
      <c r="F48" s="30">
        <f t="shared" si="13"/>
        <v>1</v>
      </c>
      <c r="G48" s="30">
        <f t="shared" si="14"/>
        <v>2</v>
      </c>
      <c r="H48" s="31">
        <v>0</v>
      </c>
      <c r="I48" s="31">
        <f t="shared" si="2"/>
        <v>0</v>
      </c>
      <c r="J48" s="31">
        <f t="shared" si="3"/>
        <v>0</v>
      </c>
      <c r="K48" s="79">
        <f t="shared" si="15"/>
        <v>39</v>
      </c>
      <c r="L48" s="52" t="str">
        <f t="shared" si="1"/>
        <v/>
      </c>
      <c r="M48" s="52"/>
      <c r="U48" s="52"/>
      <c r="V48" s="53"/>
      <c r="W48" s="52"/>
      <c r="AC48" s="52"/>
      <c r="AD48" s="52"/>
      <c r="AE48" s="53"/>
    </row>
    <row r="49" spans="1:31" x14ac:dyDescent="0.25">
      <c r="A49" s="23">
        <f>Situacao_geral!B50</f>
        <v>43599</v>
      </c>
      <c r="B49" s="26">
        <f>Situacao_geral!C50</f>
        <v>2.2999999999999998</v>
      </c>
      <c r="C49" s="25" t="str">
        <f>Situacao_geral!D50</f>
        <v>Sim</v>
      </c>
      <c r="D49" s="29" t="str">
        <f>IF(Situacao_geral!G50=0,"",Situacao_geral!G50)</f>
        <v/>
      </c>
      <c r="E49" s="21" t="str">
        <f>IF(Situacao_geral!H50=0,"",Situacao_geral!H50)</f>
        <v/>
      </c>
      <c r="F49" s="30">
        <f t="shared" si="13"/>
        <v>1</v>
      </c>
      <c r="G49" s="30">
        <f t="shared" si="14"/>
        <v>2</v>
      </c>
      <c r="H49" s="31">
        <v>0</v>
      </c>
      <c r="I49" s="31">
        <f t="shared" si="2"/>
        <v>0</v>
      </c>
      <c r="J49" s="31">
        <f t="shared" si="3"/>
        <v>0</v>
      </c>
      <c r="K49" s="79">
        <f t="shared" si="15"/>
        <v>18.400000000000002</v>
      </c>
      <c r="L49" s="52" t="str">
        <f t="shared" si="1"/>
        <v/>
      </c>
      <c r="M49" s="52"/>
      <c r="U49" s="52"/>
      <c r="V49" s="53"/>
      <c r="W49" s="52"/>
      <c r="AC49" s="52"/>
      <c r="AD49" s="52"/>
      <c r="AE49" s="53"/>
    </row>
    <row r="50" spans="1:31" x14ac:dyDescent="0.25">
      <c r="A50" s="23">
        <f>Situacao_geral!B51</f>
        <v>43600</v>
      </c>
      <c r="B50" s="26">
        <f>Situacao_geral!C51</f>
        <v>2.1</v>
      </c>
      <c r="C50" s="25" t="str">
        <f>Situacao_geral!D51</f>
        <v>Sim</v>
      </c>
      <c r="D50" s="29" t="str">
        <f>IF(Situacao_geral!G51=0,"",Situacao_geral!G51)</f>
        <v/>
      </c>
      <c r="E50" s="21" t="str">
        <f>IF(Situacao_geral!H51=0,"",Situacao_geral!H51)</f>
        <v/>
      </c>
      <c r="F50" s="30">
        <f t="shared" si="13"/>
        <v>1</v>
      </c>
      <c r="G50" s="30">
        <f t="shared" si="14"/>
        <v>3</v>
      </c>
      <c r="H50" s="31">
        <v>0</v>
      </c>
      <c r="I50" s="31">
        <f t="shared" si="2"/>
        <v>0</v>
      </c>
      <c r="J50" s="31">
        <f t="shared" si="3"/>
        <v>0</v>
      </c>
      <c r="K50" s="79">
        <f t="shared" si="15"/>
        <v>20.500000000000004</v>
      </c>
      <c r="L50" s="52" t="str">
        <f t="shared" si="1"/>
        <v/>
      </c>
      <c r="M50" s="52"/>
      <c r="U50" s="52"/>
      <c r="V50" s="53"/>
      <c r="W50" s="52"/>
      <c r="AC50" s="52"/>
      <c r="AD50" s="52"/>
      <c r="AE50" s="53"/>
    </row>
    <row r="51" spans="1:31" x14ac:dyDescent="0.25">
      <c r="A51" s="23">
        <f>Situacao_geral!B52</f>
        <v>43601</v>
      </c>
      <c r="B51" s="26">
        <f>Situacao_geral!C52</f>
        <v>0.5</v>
      </c>
      <c r="C51" s="25" t="str">
        <f>Situacao_geral!D52</f>
        <v>Sim</v>
      </c>
      <c r="D51" s="29" t="str">
        <f>IF(Situacao_geral!G52=0,"",Situacao_geral!G52)</f>
        <v>Alto</v>
      </c>
      <c r="E51" s="6" t="str">
        <f>IF(Situacao_geral!H52=0,"",Situacao_geral!H52)</f>
        <v>Médio</v>
      </c>
      <c r="F51" s="30">
        <f t="shared" si="13"/>
        <v>1</v>
      </c>
      <c r="G51" s="30">
        <f t="shared" si="14"/>
        <v>3</v>
      </c>
      <c r="H51" s="31">
        <v>0</v>
      </c>
      <c r="I51" s="31">
        <f t="shared" si="2"/>
        <v>0</v>
      </c>
      <c r="J51" s="31">
        <f t="shared" si="3"/>
        <v>0</v>
      </c>
      <c r="K51" s="79">
        <f t="shared" si="15"/>
        <v>4.9000000000000004</v>
      </c>
      <c r="L51" s="52">
        <f t="shared" si="1"/>
        <v>4.9000000000000004</v>
      </c>
      <c r="M51" s="52"/>
      <c r="U51" s="52"/>
      <c r="V51" s="53"/>
      <c r="W51" s="52"/>
      <c r="AC51" s="52"/>
      <c r="AD51" s="52"/>
      <c r="AE51" s="53"/>
    </row>
    <row r="52" spans="1:31" x14ac:dyDescent="0.25">
      <c r="A52" s="23">
        <f>Situacao_geral!B53</f>
        <v>43602</v>
      </c>
      <c r="B52" s="26">
        <f>Situacao_geral!C53</f>
        <v>12.4</v>
      </c>
      <c r="C52" s="25" t="str">
        <f>Situacao_geral!D53</f>
        <v>Sim</v>
      </c>
      <c r="D52" s="29" t="str">
        <f>IF(Situacao_geral!G53=0,"",Situacao_geral!G53)</f>
        <v>Alto</v>
      </c>
      <c r="E52" s="6" t="str">
        <f>IF(Situacao_geral!H53=0,"",Situacao_geral!H53)</f>
        <v>Médio</v>
      </c>
      <c r="F52" s="30">
        <f t="shared" si="13"/>
        <v>1</v>
      </c>
      <c r="G52" s="30">
        <f t="shared" si="14"/>
        <v>3</v>
      </c>
      <c r="H52" s="31">
        <v>0</v>
      </c>
      <c r="I52" s="31">
        <f t="shared" si="2"/>
        <v>0</v>
      </c>
      <c r="J52" s="31">
        <f t="shared" si="3"/>
        <v>0</v>
      </c>
      <c r="K52" s="79">
        <f t="shared" si="15"/>
        <v>15</v>
      </c>
      <c r="L52" s="52">
        <f t="shared" si="1"/>
        <v>15</v>
      </c>
      <c r="M52" s="52"/>
      <c r="R52" s="52"/>
      <c r="S52" s="52"/>
      <c r="T52" s="52"/>
      <c r="U52" s="52"/>
      <c r="V52" s="53"/>
      <c r="W52" s="52"/>
      <c r="AC52" s="52"/>
      <c r="AD52" s="52"/>
      <c r="AE52" s="53"/>
    </row>
    <row r="53" spans="1:31" x14ac:dyDescent="0.25">
      <c r="A53" s="23">
        <f>Situacao_geral!B54</f>
        <v>43603</v>
      </c>
      <c r="B53" s="26">
        <f>Situacao_geral!C54</f>
        <v>4.2</v>
      </c>
      <c r="C53" s="25" t="str">
        <f>Situacao_geral!D54</f>
        <v>Sim</v>
      </c>
      <c r="D53" s="29" t="str">
        <f>IF(Situacao_geral!G54=0,"",Situacao_geral!G54)</f>
        <v/>
      </c>
      <c r="E53" s="21" t="str">
        <f>IF(Situacao_geral!H54=0,"",Situacao_geral!H54)</f>
        <v/>
      </c>
      <c r="F53" s="30">
        <f t="shared" si="13"/>
        <v>1</v>
      </c>
      <c r="G53" s="30">
        <f t="shared" si="14"/>
        <v>3</v>
      </c>
      <c r="H53" s="31">
        <v>0</v>
      </c>
      <c r="I53" s="31">
        <f t="shared" si="2"/>
        <v>0</v>
      </c>
      <c r="J53" s="31">
        <f t="shared" si="3"/>
        <v>0</v>
      </c>
      <c r="K53" s="79">
        <f t="shared" si="15"/>
        <v>17.100000000000001</v>
      </c>
      <c r="L53" s="52" t="str">
        <f t="shared" si="1"/>
        <v/>
      </c>
      <c r="M53" s="52"/>
      <c r="V53" s="53"/>
      <c r="W53" s="52"/>
      <c r="AC53" s="52"/>
      <c r="AD53" s="53"/>
    </row>
    <row r="54" spans="1:31" ht="15" customHeight="1" x14ac:dyDescent="0.25">
      <c r="A54" s="23">
        <f>Situacao_geral!B55</f>
        <v>43604</v>
      </c>
      <c r="B54" s="26">
        <f>Situacao_geral!C55</f>
        <v>3.9</v>
      </c>
      <c r="C54" s="25" t="str">
        <f>Situacao_geral!D55</f>
        <v>Sim</v>
      </c>
      <c r="D54" s="29" t="str">
        <f>IF(Situacao_geral!G55=0,"",Situacao_geral!G55)</f>
        <v/>
      </c>
      <c r="E54" s="21" t="str">
        <f>IF(Situacao_geral!H55=0,"",Situacao_geral!H55)</f>
        <v/>
      </c>
      <c r="F54" s="30">
        <f t="shared" si="13"/>
        <v>1</v>
      </c>
      <c r="G54" s="30">
        <f t="shared" si="14"/>
        <v>3</v>
      </c>
      <c r="H54" s="31">
        <v>0</v>
      </c>
      <c r="I54" s="31">
        <f t="shared" si="2"/>
        <v>0</v>
      </c>
      <c r="J54" s="31">
        <f t="shared" si="3"/>
        <v>0</v>
      </c>
      <c r="K54" s="79">
        <f t="shared" si="15"/>
        <v>20.5</v>
      </c>
      <c r="L54" s="52" t="str">
        <f t="shared" si="1"/>
        <v/>
      </c>
      <c r="M54" s="52"/>
      <c r="V54" s="53"/>
      <c r="W54" s="52"/>
      <c r="AC54" s="52"/>
      <c r="AD54" s="53"/>
    </row>
    <row r="55" spans="1:31" x14ac:dyDescent="0.25">
      <c r="A55" s="23">
        <f>Situacao_geral!B56</f>
        <v>43605</v>
      </c>
      <c r="B55" s="26">
        <f>Situacao_geral!C56</f>
        <v>0</v>
      </c>
      <c r="C55" s="25" t="str">
        <f>Situacao_geral!D56</f>
        <v>Não</v>
      </c>
      <c r="D55" s="29" t="str">
        <f>IF(Situacao_geral!G56=0,"",Situacao_geral!G56)</f>
        <v>Alto</v>
      </c>
      <c r="E55" s="6" t="str">
        <f>IF(Situacao_geral!H56=0,"",Situacao_geral!H56)</f>
        <v>Médio</v>
      </c>
      <c r="F55" s="30">
        <f t="shared" si="13"/>
        <v>0</v>
      </c>
      <c r="G55" s="30">
        <f t="shared" si="14"/>
        <v>2</v>
      </c>
      <c r="H55" s="31">
        <v>1</v>
      </c>
      <c r="I55" s="31">
        <f t="shared" si="2"/>
        <v>1</v>
      </c>
      <c r="J55" s="31">
        <f t="shared" si="3"/>
        <v>1</v>
      </c>
      <c r="K55" s="79">
        <f t="shared" si="15"/>
        <v>8.1</v>
      </c>
      <c r="L55" s="52">
        <f t="shared" si="1"/>
        <v>8.1</v>
      </c>
      <c r="M55" s="52"/>
      <c r="V55" s="53"/>
      <c r="W55" s="52"/>
      <c r="AC55" s="52"/>
      <c r="AD55" s="53"/>
    </row>
    <row r="56" spans="1:31" x14ac:dyDescent="0.25">
      <c r="A56" s="23">
        <f>Situacao_geral!B57</f>
        <v>43606</v>
      </c>
      <c r="B56" s="26">
        <f>Situacao_geral!C57</f>
        <v>0</v>
      </c>
      <c r="C56" s="25" t="str">
        <f>Situacao_geral!D57</f>
        <v>Não</v>
      </c>
      <c r="D56" s="29" t="str">
        <f>IF(Situacao_geral!G57=0,"",Situacao_geral!G57)</f>
        <v>Médio</v>
      </c>
      <c r="E56" s="6" t="str">
        <f>IF(Situacao_geral!H57=0,"",Situacao_geral!H57)</f>
        <v>Alto</v>
      </c>
      <c r="F56" s="30">
        <f t="shared" si="13"/>
        <v>0</v>
      </c>
      <c r="G56" s="30">
        <f t="shared" si="14"/>
        <v>1</v>
      </c>
      <c r="H56" s="31">
        <v>2</v>
      </c>
      <c r="I56" s="31">
        <f t="shared" si="2"/>
        <v>2</v>
      </c>
      <c r="J56" s="31">
        <f t="shared" si="3"/>
        <v>2</v>
      </c>
      <c r="K56" s="79">
        <f t="shared" si="15"/>
        <v>3.9</v>
      </c>
      <c r="L56" s="52">
        <f t="shared" si="1"/>
        <v>3.9</v>
      </c>
      <c r="M56" s="52"/>
      <c r="V56" s="53"/>
      <c r="W56" s="52"/>
      <c r="AC56" s="52"/>
      <c r="AD56" s="53"/>
    </row>
    <row r="57" spans="1:31" x14ac:dyDescent="0.25">
      <c r="A57" s="23">
        <f>Situacao_geral!B58</f>
        <v>43607</v>
      </c>
      <c r="B57" s="26">
        <f>Situacao_geral!C58</f>
        <v>3.5</v>
      </c>
      <c r="C57" s="25" t="str">
        <f>Situacao_geral!D58</f>
        <v>Sim</v>
      </c>
      <c r="D57" s="29" t="str">
        <f>IF(Situacao_geral!G58=0,"",Situacao_geral!G58)</f>
        <v>Médio</v>
      </c>
      <c r="E57" s="12" t="str">
        <f>IF(Situacao_geral!H58=0,"",Situacao_geral!H58)</f>
        <v>Alto</v>
      </c>
      <c r="F57" s="30">
        <f t="shared" si="13"/>
        <v>1</v>
      </c>
      <c r="G57" s="30">
        <f t="shared" si="14"/>
        <v>1</v>
      </c>
      <c r="H57" s="31">
        <v>0</v>
      </c>
      <c r="I57" s="31">
        <f t="shared" si="2"/>
        <v>0</v>
      </c>
      <c r="J57" s="31">
        <f t="shared" si="3"/>
        <v>0</v>
      </c>
      <c r="K57" s="79">
        <f t="shared" si="15"/>
        <v>3.5</v>
      </c>
      <c r="L57" s="52">
        <f t="shared" si="1"/>
        <v>3.5</v>
      </c>
      <c r="M57" s="52"/>
      <c r="V57" s="53"/>
      <c r="W57" s="52"/>
      <c r="AC57" s="52"/>
      <c r="AD57" s="53"/>
    </row>
    <row r="58" spans="1:31" x14ac:dyDescent="0.25">
      <c r="A58" s="23">
        <f>Situacao_geral!B59</f>
        <v>43608</v>
      </c>
      <c r="B58" s="26">
        <f>Situacao_geral!C59</f>
        <v>1.8</v>
      </c>
      <c r="C58" s="25" t="str">
        <f>Situacao_geral!D59</f>
        <v>Sim</v>
      </c>
      <c r="D58" s="29" t="str">
        <f>IF(Situacao_geral!G59=0,"",Situacao_geral!G59)</f>
        <v>Baixo</v>
      </c>
      <c r="E58" s="6" t="str">
        <f>IF(Situacao_geral!H59=0,"",Situacao_geral!H59)</f>
        <v>Médio</v>
      </c>
      <c r="F58" s="30">
        <f t="shared" si="13"/>
        <v>1</v>
      </c>
      <c r="G58" s="30">
        <f t="shared" si="14"/>
        <v>2</v>
      </c>
      <c r="H58" s="31">
        <v>0</v>
      </c>
      <c r="I58" s="31">
        <f t="shared" si="2"/>
        <v>0</v>
      </c>
      <c r="J58" s="31">
        <f t="shared" si="3"/>
        <v>0</v>
      </c>
      <c r="K58" s="79">
        <f t="shared" si="15"/>
        <v>5.3</v>
      </c>
      <c r="L58" s="52">
        <f t="shared" si="1"/>
        <v>5.3</v>
      </c>
      <c r="M58" s="52"/>
      <c r="V58" s="53"/>
      <c r="W58" s="52"/>
      <c r="AC58" s="52"/>
      <c r="AD58" s="53"/>
    </row>
    <row r="59" spans="1:31" x14ac:dyDescent="0.25">
      <c r="A59" s="23">
        <f>Situacao_geral!B60</f>
        <v>43609</v>
      </c>
      <c r="B59" s="26">
        <f>Situacao_geral!C60</f>
        <v>24.9</v>
      </c>
      <c r="C59" s="25" t="str">
        <f>Situacao_geral!D60</f>
        <v>Sim</v>
      </c>
      <c r="D59" s="29" t="str">
        <f>IF(Situacao_geral!G60=0,"",Situacao_geral!G60)</f>
        <v/>
      </c>
      <c r="E59" s="21" t="str">
        <f>IF(Situacao_geral!H60=0,"",Situacao_geral!H60)</f>
        <v/>
      </c>
      <c r="F59" s="30">
        <f t="shared" si="13"/>
        <v>1</v>
      </c>
      <c r="G59" s="30">
        <f t="shared" si="14"/>
        <v>3</v>
      </c>
      <c r="H59" s="31">
        <v>0</v>
      </c>
      <c r="I59" s="31">
        <f t="shared" si="2"/>
        <v>0</v>
      </c>
      <c r="J59" s="31">
        <f t="shared" si="3"/>
        <v>0</v>
      </c>
      <c r="K59" s="79">
        <f t="shared" si="15"/>
        <v>30.2</v>
      </c>
      <c r="L59" s="52" t="str">
        <f t="shared" si="1"/>
        <v/>
      </c>
      <c r="M59" s="52"/>
      <c r="V59" s="53"/>
      <c r="W59" s="52"/>
      <c r="AC59" s="52"/>
      <c r="AD59" s="53"/>
    </row>
    <row r="60" spans="1:31" x14ac:dyDescent="0.25">
      <c r="A60" s="23">
        <f>Situacao_geral!B61</f>
        <v>43610</v>
      </c>
      <c r="B60" s="26">
        <f>Situacao_geral!C61</f>
        <v>3.5</v>
      </c>
      <c r="C60" s="25" t="str">
        <f>Situacao_geral!D61</f>
        <v>Sim</v>
      </c>
      <c r="D60" s="29" t="str">
        <f>IF(Situacao_geral!G61=0,"",Situacao_geral!G61)</f>
        <v/>
      </c>
      <c r="E60" s="21" t="str">
        <f>IF(Situacao_geral!H61=0,"",Situacao_geral!H61)</f>
        <v/>
      </c>
      <c r="F60" s="30">
        <f t="shared" si="13"/>
        <v>1</v>
      </c>
      <c r="G60" s="30">
        <f t="shared" si="14"/>
        <v>3</v>
      </c>
      <c r="H60" s="31">
        <v>0</v>
      </c>
      <c r="I60" s="31">
        <f t="shared" si="2"/>
        <v>0</v>
      </c>
      <c r="J60" s="31">
        <f t="shared" si="3"/>
        <v>0</v>
      </c>
      <c r="K60" s="79">
        <f t="shared" si="15"/>
        <v>30.2</v>
      </c>
      <c r="L60" s="52" t="str">
        <f t="shared" si="1"/>
        <v/>
      </c>
      <c r="M60" s="52"/>
      <c r="V60" s="53"/>
      <c r="W60" s="52"/>
      <c r="AC60" s="52"/>
      <c r="AD60" s="53"/>
    </row>
    <row r="61" spans="1:31" x14ac:dyDescent="0.25">
      <c r="A61" s="23">
        <f>Situacao_geral!B62</f>
        <v>43611</v>
      </c>
      <c r="B61" s="26">
        <f>Situacao_geral!C62</f>
        <v>0</v>
      </c>
      <c r="C61" s="25" t="str">
        <f>Situacao_geral!D62</f>
        <v>Não</v>
      </c>
      <c r="D61" s="29" t="str">
        <f>IF(Situacao_geral!G62=0,"",Situacao_geral!G62)</f>
        <v/>
      </c>
      <c r="E61" s="21" t="str">
        <f>IF(Situacao_geral!H62=0,"",Situacao_geral!H62)</f>
        <v/>
      </c>
      <c r="F61" s="30">
        <f t="shared" si="13"/>
        <v>0</v>
      </c>
      <c r="G61" s="30">
        <f t="shared" si="14"/>
        <v>2</v>
      </c>
      <c r="H61" s="31">
        <v>1</v>
      </c>
      <c r="I61" s="31">
        <f t="shared" si="2"/>
        <v>1</v>
      </c>
      <c r="J61" s="31">
        <f t="shared" si="3"/>
        <v>1</v>
      </c>
      <c r="K61" s="79">
        <f t="shared" si="15"/>
        <v>28.4</v>
      </c>
      <c r="L61" s="52" t="str">
        <f t="shared" si="1"/>
        <v/>
      </c>
      <c r="M61" s="52"/>
      <c r="V61" s="53"/>
      <c r="W61" s="52"/>
      <c r="AC61" s="52"/>
      <c r="AD61" s="53"/>
    </row>
    <row r="62" spans="1:31" x14ac:dyDescent="0.25">
      <c r="A62" s="23">
        <f>Situacao_geral!B63</f>
        <v>43612</v>
      </c>
      <c r="B62" s="26">
        <f>Situacao_geral!C63</f>
        <v>0</v>
      </c>
      <c r="C62" s="25" t="str">
        <f>Situacao_geral!D63</f>
        <v>Não</v>
      </c>
      <c r="D62" s="29" t="str">
        <f>IF(Situacao_geral!G63=0,"",Situacao_geral!G63)</f>
        <v>Alto</v>
      </c>
      <c r="E62" s="13" t="str">
        <f>IF(Situacao_geral!H63=0,"",Situacao_geral!H63)</f>
        <v>Alto</v>
      </c>
      <c r="F62" s="30">
        <f t="shared" si="13"/>
        <v>0</v>
      </c>
      <c r="G62" s="30">
        <f t="shared" si="14"/>
        <v>1</v>
      </c>
      <c r="H62" s="31">
        <v>2</v>
      </c>
      <c r="I62" s="31">
        <f t="shared" si="2"/>
        <v>2</v>
      </c>
      <c r="J62" s="31">
        <f t="shared" si="3"/>
        <v>2</v>
      </c>
      <c r="K62" s="79">
        <f t="shared" si="15"/>
        <v>3.5</v>
      </c>
      <c r="L62" s="52">
        <f t="shared" si="1"/>
        <v>3.5</v>
      </c>
      <c r="M62" s="52"/>
      <c r="V62" s="53"/>
      <c r="W62" s="52"/>
      <c r="AC62" s="52"/>
      <c r="AD62" s="53"/>
    </row>
    <row r="63" spans="1:31" x14ac:dyDescent="0.25">
      <c r="A63" s="23">
        <f>Situacao_geral!B64</f>
        <v>43613</v>
      </c>
      <c r="B63" s="26">
        <f>Situacao_geral!C64</f>
        <v>12.4</v>
      </c>
      <c r="C63" s="25" t="str">
        <f>Situacao_geral!D64</f>
        <v>Sim</v>
      </c>
      <c r="D63" s="29" t="str">
        <f>IF(Situacao_geral!G64=0,"",Situacao_geral!G64)</f>
        <v>Alto</v>
      </c>
      <c r="E63" s="3" t="str">
        <f>IF(Situacao_geral!H64=0,"",Situacao_geral!H64)</f>
        <v>Alto</v>
      </c>
      <c r="F63" s="30">
        <f t="shared" si="13"/>
        <v>1</v>
      </c>
      <c r="G63" s="30">
        <f t="shared" si="14"/>
        <v>1</v>
      </c>
      <c r="H63" s="31">
        <v>0</v>
      </c>
      <c r="I63" s="31">
        <f t="shared" si="2"/>
        <v>0</v>
      </c>
      <c r="J63" s="31">
        <f t="shared" si="3"/>
        <v>0</v>
      </c>
      <c r="K63" s="79">
        <f t="shared" si="15"/>
        <v>12.4</v>
      </c>
      <c r="L63" s="52">
        <f t="shared" si="1"/>
        <v>12.4</v>
      </c>
      <c r="M63" s="52"/>
      <c r="V63" s="53"/>
      <c r="W63" s="52"/>
      <c r="AC63" s="52"/>
      <c r="AD63" s="53"/>
    </row>
    <row r="64" spans="1:31" x14ac:dyDescent="0.25">
      <c r="A64" s="23">
        <f>Situacao_geral!B65</f>
        <v>43614</v>
      </c>
      <c r="B64" s="26">
        <f>Situacao_geral!C65</f>
        <v>0</v>
      </c>
      <c r="C64" s="25" t="str">
        <f>Situacao_geral!D65</f>
        <v>Não</v>
      </c>
      <c r="D64" s="29" t="str">
        <f>IF(Situacao_geral!G65=0,"",Situacao_geral!G65)</f>
        <v>Médio</v>
      </c>
      <c r="E64" s="6" t="str">
        <f>IF(Situacao_geral!H65=0,"",Situacao_geral!H65)</f>
        <v>Baixo</v>
      </c>
      <c r="F64" s="30">
        <f t="shared" si="13"/>
        <v>0</v>
      </c>
      <c r="G64" s="30">
        <f t="shared" si="14"/>
        <v>1</v>
      </c>
      <c r="H64" s="31">
        <v>0</v>
      </c>
      <c r="I64" s="31">
        <f t="shared" si="2"/>
        <v>0</v>
      </c>
      <c r="J64" s="31">
        <f t="shared" si="3"/>
        <v>0</v>
      </c>
      <c r="K64" s="79">
        <f t="shared" si="15"/>
        <v>12.4</v>
      </c>
      <c r="L64" s="52">
        <f t="shared" si="1"/>
        <v>12.4</v>
      </c>
      <c r="M64" s="52"/>
      <c r="U64" s="52"/>
      <c r="V64" s="53"/>
      <c r="W64" s="52"/>
      <c r="AC64" s="52"/>
      <c r="AD64" s="53"/>
    </row>
    <row r="65" spans="1:30" x14ac:dyDescent="0.25">
      <c r="A65" s="23">
        <f>Situacao_geral!B66</f>
        <v>43615</v>
      </c>
      <c r="B65" s="26">
        <f>Situacao_geral!C66</f>
        <v>66.599999999999994</v>
      </c>
      <c r="C65" s="25" t="str">
        <f>Situacao_geral!D66</f>
        <v>Sim</v>
      </c>
      <c r="D65" s="29" t="str">
        <f>IF(Situacao_geral!G66=0,"",Situacao_geral!G66)</f>
        <v/>
      </c>
      <c r="E65" s="21" t="str">
        <f>IF(Situacao_geral!H66=0,"",Situacao_geral!H66)</f>
        <v/>
      </c>
      <c r="F65" s="30">
        <f t="shared" si="13"/>
        <v>1</v>
      </c>
      <c r="G65" s="30">
        <f t="shared" si="14"/>
        <v>2</v>
      </c>
      <c r="H65" s="31">
        <v>0</v>
      </c>
      <c r="I65" s="31">
        <f t="shared" si="2"/>
        <v>0</v>
      </c>
      <c r="J65" s="31">
        <f t="shared" si="3"/>
        <v>0</v>
      </c>
      <c r="K65" s="79">
        <f t="shared" si="15"/>
        <v>79</v>
      </c>
      <c r="L65" s="52" t="str">
        <f t="shared" si="1"/>
        <v/>
      </c>
      <c r="M65" s="52"/>
      <c r="N65" s="52"/>
      <c r="O65" s="52"/>
      <c r="P65" s="52"/>
      <c r="Q65" s="52"/>
      <c r="R65" s="52"/>
      <c r="S65" s="52"/>
      <c r="T65" s="52"/>
      <c r="U65" s="52"/>
      <c r="V65" s="53"/>
      <c r="W65" s="52"/>
      <c r="AC65" s="52"/>
      <c r="AD65" s="53"/>
    </row>
    <row r="66" spans="1:30" x14ac:dyDescent="0.25">
      <c r="A66" s="23">
        <f>Situacao_geral!B67</f>
        <v>43616</v>
      </c>
      <c r="B66" s="26">
        <f>Situacao_geral!C67</f>
        <v>22.1</v>
      </c>
      <c r="C66" s="25" t="str">
        <f>Situacao_geral!D67</f>
        <v>Sim</v>
      </c>
      <c r="D66" s="29" t="str">
        <f>IF(Situacao_geral!G67=0,"",Situacao_geral!G67)</f>
        <v/>
      </c>
      <c r="E66" s="21" t="str">
        <f>IF(Situacao_geral!H67=0,"",Situacao_geral!H67)</f>
        <v/>
      </c>
      <c r="F66" s="30">
        <f t="shared" si="13"/>
        <v>1</v>
      </c>
      <c r="G66" s="30">
        <f t="shared" si="14"/>
        <v>2</v>
      </c>
      <c r="H66" s="31">
        <v>0</v>
      </c>
      <c r="I66" s="31">
        <f t="shared" si="2"/>
        <v>0</v>
      </c>
      <c r="J66" s="31">
        <f t="shared" si="3"/>
        <v>0</v>
      </c>
      <c r="K66" s="79">
        <f t="shared" si="15"/>
        <v>88.699999999999989</v>
      </c>
      <c r="L66" s="52" t="str">
        <f t="shared" si="1"/>
        <v/>
      </c>
      <c r="M66" s="52"/>
      <c r="N66" s="52"/>
      <c r="O66" s="52"/>
      <c r="P66" s="52"/>
      <c r="Q66" s="52"/>
      <c r="R66" s="52"/>
      <c r="S66" s="52"/>
      <c r="T66" s="52"/>
      <c r="U66" s="52"/>
      <c r="V66" s="53"/>
      <c r="W66" s="52"/>
      <c r="AC66" s="52"/>
      <c r="AD66" s="53"/>
    </row>
    <row r="67" spans="1:30" x14ac:dyDescent="0.25">
      <c r="A67" s="23">
        <f>Situacao_geral!B68</f>
        <v>43617</v>
      </c>
      <c r="B67" s="26">
        <f>Situacao_geral!C68</f>
        <v>58.7</v>
      </c>
      <c r="C67" s="25" t="str">
        <f>Situacao_geral!D68</f>
        <v>Sim</v>
      </c>
      <c r="D67" s="29" t="str">
        <f>IF(Situacao_geral!G68=0,"",Situacao_geral!G68)</f>
        <v/>
      </c>
      <c r="E67" s="21" t="str">
        <f>IF(Situacao_geral!H68=0,"",Situacao_geral!H68)</f>
        <v/>
      </c>
      <c r="F67" s="30">
        <f t="shared" si="13"/>
        <v>1</v>
      </c>
      <c r="G67" s="30">
        <f t="shared" si="14"/>
        <v>3</v>
      </c>
      <c r="H67" s="31">
        <v>0</v>
      </c>
      <c r="I67" s="31">
        <f t="shared" si="2"/>
        <v>0</v>
      </c>
      <c r="J67" s="31">
        <f t="shared" si="3"/>
        <v>0</v>
      </c>
      <c r="K67" s="79">
        <f t="shared" si="15"/>
        <v>147.39999999999998</v>
      </c>
      <c r="L67" s="52" t="str">
        <f t="shared" ref="L67:L130" si="21">IF(E67="","",K67)</f>
        <v/>
      </c>
      <c r="M67" s="52"/>
      <c r="N67" s="52"/>
      <c r="O67" s="52"/>
      <c r="P67" s="52"/>
      <c r="Q67" s="52"/>
      <c r="R67" s="52"/>
      <c r="S67" s="52"/>
      <c r="T67" s="52"/>
      <c r="U67" s="52"/>
      <c r="V67" s="53"/>
      <c r="W67" s="52"/>
      <c r="AC67" s="52"/>
      <c r="AD67" s="53"/>
    </row>
    <row r="68" spans="1:30" x14ac:dyDescent="0.25">
      <c r="A68" s="23">
        <f>Situacao_geral!B69</f>
        <v>43618</v>
      </c>
      <c r="B68" s="26">
        <f>Situacao_geral!C69</f>
        <v>6.7</v>
      </c>
      <c r="C68" s="25" t="str">
        <f>Situacao_geral!D69</f>
        <v>Sim</v>
      </c>
      <c r="D68" s="29" t="str">
        <f>IF(Situacao_geral!G69=0,"",Situacao_geral!G69)</f>
        <v/>
      </c>
      <c r="E68" s="21" t="str">
        <f>IF(Situacao_geral!H69=0,"",Situacao_geral!H69)</f>
        <v/>
      </c>
      <c r="F68" s="30">
        <f t="shared" si="13"/>
        <v>1</v>
      </c>
      <c r="G68" s="30">
        <f t="shared" si="14"/>
        <v>3</v>
      </c>
      <c r="H68" s="31">
        <v>0</v>
      </c>
      <c r="I68" s="31">
        <f t="shared" ref="I68:I131" si="22">IF(H68&gt;=5,5,H68)</f>
        <v>0</v>
      </c>
      <c r="J68" s="31">
        <f t="shared" ref="J68:J131" si="23">IF(H68&gt;=10,10,I68)</f>
        <v>0</v>
      </c>
      <c r="K68" s="79">
        <f t="shared" si="15"/>
        <v>87.500000000000014</v>
      </c>
      <c r="L68" s="52" t="str">
        <f t="shared" si="21"/>
        <v/>
      </c>
      <c r="M68" s="52"/>
      <c r="U68" s="52"/>
      <c r="V68" s="53"/>
      <c r="W68" s="52"/>
      <c r="AC68" s="52"/>
      <c r="AD68" s="53"/>
    </row>
    <row r="69" spans="1:30" x14ac:dyDescent="0.25">
      <c r="A69" s="23">
        <f>Situacao_geral!B70</f>
        <v>43619</v>
      </c>
      <c r="B69" s="26">
        <f>Situacao_geral!C70</f>
        <v>2.2999999999999998</v>
      </c>
      <c r="C69" s="25" t="str">
        <f>Situacao_geral!D70</f>
        <v>Sim</v>
      </c>
      <c r="D69" s="29" t="str">
        <f>IF(Situacao_geral!G70=0,"",Situacao_geral!G70)</f>
        <v>Alto</v>
      </c>
      <c r="E69" s="13" t="str">
        <f>IF(Situacao_geral!H70=0,"",Situacao_geral!H70)</f>
        <v>Alto</v>
      </c>
      <c r="F69" s="30">
        <f t="shared" si="13"/>
        <v>1</v>
      </c>
      <c r="G69" s="30">
        <f t="shared" si="14"/>
        <v>3</v>
      </c>
      <c r="H69" s="31">
        <v>0</v>
      </c>
      <c r="I69" s="31">
        <f t="shared" si="22"/>
        <v>0</v>
      </c>
      <c r="J69" s="31">
        <f t="shared" si="23"/>
        <v>0</v>
      </c>
      <c r="K69" s="79">
        <f t="shared" si="15"/>
        <v>67.7</v>
      </c>
      <c r="L69" s="52">
        <f t="shared" si="21"/>
        <v>67.7</v>
      </c>
      <c r="M69" s="52"/>
      <c r="U69" s="52"/>
      <c r="V69" s="53"/>
      <c r="W69" s="52"/>
      <c r="X69" s="52"/>
      <c r="Y69" s="52"/>
      <c r="Z69" s="52"/>
      <c r="AA69" s="52"/>
      <c r="AB69" s="52"/>
      <c r="AC69" s="52"/>
      <c r="AD69" s="53"/>
    </row>
    <row r="70" spans="1:30" x14ac:dyDescent="0.25">
      <c r="A70" s="23">
        <f>Situacao_geral!B71</f>
        <v>43620</v>
      </c>
      <c r="B70" s="26">
        <f>Situacao_geral!C71</f>
        <v>0</v>
      </c>
      <c r="C70" s="25" t="str">
        <f>Situacao_geral!D71</f>
        <v>Não</v>
      </c>
      <c r="D70" s="29" t="str">
        <f>IF(Situacao_geral!G71=0,"",Situacao_geral!G71)</f>
        <v>Alto</v>
      </c>
      <c r="E70" s="13" t="str">
        <f>IF(Situacao_geral!H71=0,"",Situacao_geral!H71)</f>
        <v>Alto</v>
      </c>
      <c r="F70" s="30">
        <f t="shared" ref="F70:F133" si="24">IF(C70="Sim",1,0)</f>
        <v>0</v>
      </c>
      <c r="G70" s="30">
        <f t="shared" ref="G70:G133" si="25">SUM(F68:F70)</f>
        <v>2</v>
      </c>
      <c r="H70" s="31">
        <v>1</v>
      </c>
      <c r="I70" s="31">
        <f t="shared" si="22"/>
        <v>1</v>
      </c>
      <c r="J70" s="31">
        <f t="shared" si="23"/>
        <v>1</v>
      </c>
      <c r="K70" s="79">
        <f t="shared" ref="K70:K133" si="26">SUM(B68:B70)</f>
        <v>9</v>
      </c>
      <c r="L70" s="52">
        <f t="shared" si="21"/>
        <v>9</v>
      </c>
      <c r="M70" s="52"/>
      <c r="V70" s="53"/>
      <c r="AC70" s="52"/>
      <c r="AD70" s="53"/>
    </row>
    <row r="71" spans="1:30" x14ac:dyDescent="0.25">
      <c r="A71" s="23">
        <f>Situacao_geral!B72</f>
        <v>43621</v>
      </c>
      <c r="B71" s="26">
        <f>Situacao_geral!C72</f>
        <v>0.2</v>
      </c>
      <c r="C71" s="25" t="str">
        <f>Situacao_geral!D72</f>
        <v>Sim</v>
      </c>
      <c r="D71" s="29" t="str">
        <f>IF(Situacao_geral!G72=0,"",Situacao_geral!G72)</f>
        <v/>
      </c>
      <c r="E71" s="21" t="str">
        <f>IF(Situacao_geral!H72=0,"",Situacao_geral!H72)</f>
        <v/>
      </c>
      <c r="F71" s="30">
        <f t="shared" si="24"/>
        <v>1</v>
      </c>
      <c r="G71" s="30">
        <f t="shared" si="25"/>
        <v>2</v>
      </c>
      <c r="H71" s="31">
        <v>0</v>
      </c>
      <c r="I71" s="31">
        <f t="shared" si="22"/>
        <v>0</v>
      </c>
      <c r="J71" s="31">
        <f t="shared" si="23"/>
        <v>0</v>
      </c>
      <c r="K71" s="79">
        <f t="shared" si="26"/>
        <v>2.5</v>
      </c>
      <c r="L71" s="52" t="str">
        <f t="shared" si="21"/>
        <v/>
      </c>
      <c r="M71" s="52"/>
      <c r="V71" s="53"/>
      <c r="AC71" s="52"/>
      <c r="AD71" s="53"/>
    </row>
    <row r="72" spans="1:30" x14ac:dyDescent="0.25">
      <c r="A72" s="23">
        <f>Situacao_geral!B73</f>
        <v>43622</v>
      </c>
      <c r="B72" s="26">
        <f>Situacao_geral!C73</f>
        <v>0</v>
      </c>
      <c r="C72" s="25" t="str">
        <f>Situacao_geral!D73</f>
        <v>Não</v>
      </c>
      <c r="D72" s="29" t="str">
        <f>IF(Situacao_geral!G73=0,"",Situacao_geral!G73)</f>
        <v/>
      </c>
      <c r="E72" s="21" t="str">
        <f>IF(Situacao_geral!H73=0,"",Situacao_geral!H73)</f>
        <v/>
      </c>
      <c r="F72" s="30">
        <f t="shared" si="24"/>
        <v>0</v>
      </c>
      <c r="G72" s="30">
        <f t="shared" si="25"/>
        <v>1</v>
      </c>
      <c r="H72" s="31">
        <v>1</v>
      </c>
      <c r="I72" s="31">
        <f t="shared" si="22"/>
        <v>1</v>
      </c>
      <c r="J72" s="31">
        <f t="shared" si="23"/>
        <v>1</v>
      </c>
      <c r="K72" s="79">
        <f t="shared" si="26"/>
        <v>0.2</v>
      </c>
      <c r="L72" s="52" t="str">
        <f t="shared" si="21"/>
        <v/>
      </c>
      <c r="M72" s="52"/>
      <c r="V72" s="53"/>
      <c r="AC72" s="52"/>
      <c r="AD72" s="53"/>
    </row>
    <row r="73" spans="1:30" x14ac:dyDescent="0.25">
      <c r="A73" s="23">
        <f>Situacao_geral!B74</f>
        <v>43623</v>
      </c>
      <c r="B73" s="26">
        <f>Situacao_geral!C74</f>
        <v>0</v>
      </c>
      <c r="C73" s="25" t="str">
        <f>Situacao_geral!D74</f>
        <v>Não</v>
      </c>
      <c r="D73" s="29" t="str">
        <f>IF(Situacao_geral!G74=0,"",Situacao_geral!G74)</f>
        <v/>
      </c>
      <c r="E73" s="21" t="str">
        <f>IF(Situacao_geral!H74=0,"",Situacao_geral!H74)</f>
        <v/>
      </c>
      <c r="F73" s="30">
        <f t="shared" si="24"/>
        <v>0</v>
      </c>
      <c r="G73" s="30">
        <f t="shared" si="25"/>
        <v>1</v>
      </c>
      <c r="H73" s="31">
        <v>2</v>
      </c>
      <c r="I73" s="31">
        <f t="shared" si="22"/>
        <v>2</v>
      </c>
      <c r="J73" s="31">
        <f t="shared" si="23"/>
        <v>2</v>
      </c>
      <c r="K73" s="79">
        <f t="shared" si="26"/>
        <v>0.2</v>
      </c>
      <c r="L73" s="52" t="str">
        <f t="shared" si="21"/>
        <v/>
      </c>
      <c r="M73" s="52"/>
      <c r="V73" s="53"/>
      <c r="AC73" s="52"/>
      <c r="AD73" s="53"/>
    </row>
    <row r="74" spans="1:30" x14ac:dyDescent="0.25">
      <c r="A74" s="23">
        <f>Situacao_geral!B75</f>
        <v>43624</v>
      </c>
      <c r="B74" s="26">
        <f>Situacao_geral!C75</f>
        <v>0</v>
      </c>
      <c r="C74" s="25" t="str">
        <f>Situacao_geral!D75</f>
        <v>Não</v>
      </c>
      <c r="D74" s="29" t="str">
        <f>IF(Situacao_geral!G75=0,"",Situacao_geral!G75)</f>
        <v/>
      </c>
      <c r="E74" s="21" t="str">
        <f>IF(Situacao_geral!H75=0,"",Situacao_geral!H75)</f>
        <v/>
      </c>
      <c r="F74" s="30">
        <f t="shared" si="24"/>
        <v>0</v>
      </c>
      <c r="G74" s="30">
        <f t="shared" si="25"/>
        <v>0</v>
      </c>
      <c r="H74" s="31">
        <v>3</v>
      </c>
      <c r="I74" s="31">
        <f t="shared" si="22"/>
        <v>3</v>
      </c>
      <c r="J74" s="31">
        <f t="shared" si="23"/>
        <v>3</v>
      </c>
      <c r="K74" s="79">
        <f t="shared" si="26"/>
        <v>0</v>
      </c>
      <c r="L74" s="52" t="str">
        <f t="shared" si="21"/>
        <v/>
      </c>
      <c r="M74" s="52"/>
      <c r="V74" s="53"/>
      <c r="AC74" s="52"/>
      <c r="AD74" s="53"/>
    </row>
    <row r="75" spans="1:30" x14ac:dyDescent="0.25">
      <c r="A75" s="23">
        <f>Situacao_geral!B76</f>
        <v>43625</v>
      </c>
      <c r="B75" s="26">
        <f>Situacao_geral!C76</f>
        <v>0</v>
      </c>
      <c r="C75" s="25" t="str">
        <f>Situacao_geral!D76</f>
        <v>Não</v>
      </c>
      <c r="D75" s="29" t="str">
        <f>IF(Situacao_geral!G76=0,"",Situacao_geral!G76)</f>
        <v/>
      </c>
      <c r="E75" s="21" t="str">
        <f>IF(Situacao_geral!H76=0,"",Situacao_geral!H76)</f>
        <v/>
      </c>
      <c r="F75" s="30">
        <f t="shared" si="24"/>
        <v>0</v>
      </c>
      <c r="G75" s="30">
        <f t="shared" si="25"/>
        <v>0</v>
      </c>
      <c r="H75" s="31">
        <v>4</v>
      </c>
      <c r="I75" s="31">
        <f t="shared" si="22"/>
        <v>4</v>
      </c>
      <c r="J75" s="31">
        <f t="shared" si="23"/>
        <v>4</v>
      </c>
      <c r="K75" s="79">
        <f t="shared" si="26"/>
        <v>0</v>
      </c>
      <c r="L75" s="52" t="str">
        <f t="shared" si="21"/>
        <v/>
      </c>
      <c r="M75" s="52"/>
      <c r="V75" s="53"/>
      <c r="AC75" s="52"/>
      <c r="AD75" s="53"/>
    </row>
    <row r="76" spans="1:30" x14ac:dyDescent="0.25">
      <c r="A76" s="23">
        <f>Situacao_geral!B77</f>
        <v>43626</v>
      </c>
      <c r="B76" s="26">
        <f>Situacao_geral!C77</f>
        <v>0</v>
      </c>
      <c r="C76" s="25" t="str">
        <f>Situacao_geral!D77</f>
        <v>Não</v>
      </c>
      <c r="D76" s="29" t="str">
        <f>IF(Situacao_geral!G77=0,"",Situacao_geral!G77)</f>
        <v>Médio</v>
      </c>
      <c r="E76" s="13" t="str">
        <f>IF(Situacao_geral!H77=0,"",Situacao_geral!H77)</f>
        <v>Médio</v>
      </c>
      <c r="F76" s="30">
        <f t="shared" si="24"/>
        <v>0</v>
      </c>
      <c r="G76" s="30">
        <f t="shared" si="25"/>
        <v>0</v>
      </c>
      <c r="H76" s="31">
        <v>5</v>
      </c>
      <c r="I76" s="31">
        <f t="shared" si="22"/>
        <v>5</v>
      </c>
      <c r="J76" s="31">
        <f t="shared" si="23"/>
        <v>5</v>
      </c>
      <c r="K76" s="79">
        <f t="shared" si="26"/>
        <v>0</v>
      </c>
      <c r="L76" s="52">
        <f t="shared" si="21"/>
        <v>0</v>
      </c>
      <c r="M76" s="52"/>
      <c r="V76" s="53"/>
      <c r="AC76" s="52"/>
      <c r="AD76" s="53"/>
    </row>
    <row r="77" spans="1:30" x14ac:dyDescent="0.25">
      <c r="A77" s="23">
        <f>Situacao_geral!B78</f>
        <v>43627</v>
      </c>
      <c r="B77" s="26">
        <f>Situacao_geral!C78</f>
        <v>0</v>
      </c>
      <c r="C77" s="25" t="str">
        <f>Situacao_geral!D78</f>
        <v>Não</v>
      </c>
      <c r="D77" s="29" t="str">
        <f>IF(Situacao_geral!G78=0,"",Situacao_geral!G78)</f>
        <v/>
      </c>
      <c r="E77" s="21" t="str">
        <f>IF(Situacao_geral!H78=0,"",Situacao_geral!H78)</f>
        <v/>
      </c>
      <c r="F77" s="30">
        <f t="shared" si="24"/>
        <v>0</v>
      </c>
      <c r="G77" s="30">
        <f t="shared" si="25"/>
        <v>0</v>
      </c>
      <c r="H77" s="31">
        <v>6</v>
      </c>
      <c r="I77" s="31">
        <f t="shared" si="22"/>
        <v>5</v>
      </c>
      <c r="J77" s="31">
        <f t="shared" si="23"/>
        <v>5</v>
      </c>
      <c r="K77" s="79">
        <f t="shared" si="26"/>
        <v>0</v>
      </c>
      <c r="L77" s="52" t="str">
        <f t="shared" si="21"/>
        <v/>
      </c>
      <c r="M77" s="52"/>
      <c r="V77" s="53"/>
      <c r="AC77" s="52"/>
      <c r="AD77" s="53"/>
    </row>
    <row r="78" spans="1:30" x14ac:dyDescent="0.25">
      <c r="A78" s="23">
        <f>Situacao_geral!B79</f>
        <v>43628</v>
      </c>
      <c r="B78" s="26">
        <f>Situacao_geral!C79</f>
        <v>0</v>
      </c>
      <c r="C78" s="25" t="str">
        <f>Situacao_geral!D79</f>
        <v>Não</v>
      </c>
      <c r="D78" s="29" t="str">
        <f>IF(Situacao_geral!G79=0,"",Situacao_geral!G79)</f>
        <v>Baixo</v>
      </c>
      <c r="E78" s="13" t="str">
        <f>IF(Situacao_geral!H79=0,"",Situacao_geral!H79)</f>
        <v>Médio</v>
      </c>
      <c r="F78" s="30">
        <f t="shared" si="24"/>
        <v>0</v>
      </c>
      <c r="G78" s="30">
        <f t="shared" si="25"/>
        <v>0</v>
      </c>
      <c r="H78" s="31">
        <v>7</v>
      </c>
      <c r="I78" s="31">
        <f t="shared" si="22"/>
        <v>5</v>
      </c>
      <c r="J78" s="31">
        <f t="shared" si="23"/>
        <v>5</v>
      </c>
      <c r="K78" s="79">
        <f t="shared" si="26"/>
        <v>0</v>
      </c>
      <c r="L78" s="52">
        <f t="shared" si="21"/>
        <v>0</v>
      </c>
      <c r="M78" s="52"/>
      <c r="V78" s="53"/>
      <c r="AC78" s="52"/>
      <c r="AD78" s="53"/>
    </row>
    <row r="79" spans="1:30" x14ac:dyDescent="0.25">
      <c r="A79" s="23">
        <f>Situacao_geral!B80</f>
        <v>43629</v>
      </c>
      <c r="B79" s="26">
        <f>Situacao_geral!C80</f>
        <v>0</v>
      </c>
      <c r="C79" s="25" t="str">
        <f>Situacao_geral!D80</f>
        <v>Não</v>
      </c>
      <c r="D79" s="29" t="str">
        <f>IF(Situacao_geral!G80=0,"",Situacao_geral!G80)</f>
        <v>Médio</v>
      </c>
      <c r="E79" s="6" t="str">
        <f>IF(Situacao_geral!H80=0,"",Situacao_geral!H80)</f>
        <v>Médio</v>
      </c>
      <c r="F79" s="30">
        <f t="shared" si="24"/>
        <v>0</v>
      </c>
      <c r="G79" s="30">
        <f t="shared" si="25"/>
        <v>0</v>
      </c>
      <c r="H79" s="31">
        <v>8</v>
      </c>
      <c r="I79" s="31">
        <f t="shared" si="22"/>
        <v>5</v>
      </c>
      <c r="J79" s="31">
        <f t="shared" si="23"/>
        <v>5</v>
      </c>
      <c r="K79" s="79">
        <f t="shared" si="26"/>
        <v>0</v>
      </c>
      <c r="L79" s="52">
        <f t="shared" si="21"/>
        <v>0</v>
      </c>
      <c r="M79" s="52"/>
      <c r="V79" s="53"/>
      <c r="AC79" s="52"/>
      <c r="AD79" s="53"/>
    </row>
    <row r="80" spans="1:30" x14ac:dyDescent="0.25">
      <c r="A80" s="23">
        <f>Situacao_geral!B81</f>
        <v>43630</v>
      </c>
      <c r="B80" s="26">
        <f>Situacao_geral!C81</f>
        <v>0</v>
      </c>
      <c r="C80" s="25" t="str">
        <f>Situacao_geral!D81</f>
        <v>Não</v>
      </c>
      <c r="D80" s="29" t="str">
        <f>IF(Situacao_geral!G81=0,"",Situacao_geral!G81)</f>
        <v/>
      </c>
      <c r="E80" s="21" t="str">
        <f>IF(Situacao_geral!H81=0,"",Situacao_geral!H81)</f>
        <v/>
      </c>
      <c r="F80" s="30">
        <f t="shared" si="24"/>
        <v>0</v>
      </c>
      <c r="G80" s="30">
        <f t="shared" si="25"/>
        <v>0</v>
      </c>
      <c r="H80" s="31">
        <v>9</v>
      </c>
      <c r="I80" s="31">
        <f t="shared" si="22"/>
        <v>5</v>
      </c>
      <c r="J80" s="31">
        <f t="shared" si="23"/>
        <v>5</v>
      </c>
      <c r="K80" s="79">
        <f t="shared" si="26"/>
        <v>0</v>
      </c>
      <c r="L80" s="52" t="str">
        <f t="shared" si="21"/>
        <v/>
      </c>
      <c r="M80" s="52"/>
      <c r="V80" s="53"/>
      <c r="AC80" s="52"/>
      <c r="AD80" s="53"/>
    </row>
    <row r="81" spans="1:30" x14ac:dyDescent="0.25">
      <c r="A81" s="23">
        <f>Situacao_geral!B82</f>
        <v>43631</v>
      </c>
      <c r="B81" s="26">
        <f>Situacao_geral!C82</f>
        <v>0</v>
      </c>
      <c r="C81" s="25" t="str">
        <f>Situacao_geral!D82</f>
        <v>Não</v>
      </c>
      <c r="D81" s="29" t="str">
        <f>IF(Situacao_geral!G82=0,"",Situacao_geral!G82)</f>
        <v/>
      </c>
      <c r="E81" s="21" t="str">
        <f>IF(Situacao_geral!H82=0,"",Situacao_geral!H82)</f>
        <v/>
      </c>
      <c r="F81" s="30">
        <f t="shared" si="24"/>
        <v>0</v>
      </c>
      <c r="G81" s="30">
        <f t="shared" si="25"/>
        <v>0</v>
      </c>
      <c r="H81" s="31">
        <v>10</v>
      </c>
      <c r="I81" s="31">
        <f t="shared" si="22"/>
        <v>5</v>
      </c>
      <c r="J81" s="31">
        <f t="shared" si="23"/>
        <v>10</v>
      </c>
      <c r="K81" s="79">
        <f t="shared" si="26"/>
        <v>0</v>
      </c>
      <c r="L81" s="52" t="str">
        <f t="shared" si="21"/>
        <v/>
      </c>
      <c r="M81" s="52"/>
      <c r="V81" s="53"/>
      <c r="AC81" s="52"/>
      <c r="AD81" s="53"/>
    </row>
    <row r="82" spans="1:30" x14ac:dyDescent="0.25">
      <c r="A82" s="23">
        <f>Situacao_geral!B83</f>
        <v>43632</v>
      </c>
      <c r="B82" s="26">
        <f>Situacao_geral!C83</f>
        <v>0</v>
      </c>
      <c r="C82" s="25" t="str">
        <f>Situacao_geral!D83</f>
        <v>Não</v>
      </c>
      <c r="D82" s="29" t="str">
        <f>IF(Situacao_geral!G83=0,"",Situacao_geral!G83)</f>
        <v/>
      </c>
      <c r="E82" s="21" t="str">
        <f>IF(Situacao_geral!H83=0,"",Situacao_geral!H83)</f>
        <v/>
      </c>
      <c r="F82" s="30">
        <f t="shared" si="24"/>
        <v>0</v>
      </c>
      <c r="G82" s="30">
        <f t="shared" si="25"/>
        <v>0</v>
      </c>
      <c r="H82" s="31">
        <v>11</v>
      </c>
      <c r="I82" s="31">
        <f t="shared" si="22"/>
        <v>5</v>
      </c>
      <c r="J82" s="31">
        <f t="shared" si="23"/>
        <v>10</v>
      </c>
      <c r="K82" s="79">
        <f t="shared" si="26"/>
        <v>0</v>
      </c>
      <c r="L82" s="52" t="str">
        <f t="shared" si="21"/>
        <v/>
      </c>
      <c r="M82" s="52"/>
      <c r="U82" s="52"/>
      <c r="V82" s="53"/>
      <c r="W82" s="52"/>
      <c r="X82" s="52"/>
      <c r="Y82" s="52"/>
      <c r="Z82" s="52"/>
      <c r="AA82" s="52"/>
      <c r="AB82" s="52"/>
      <c r="AC82" s="52"/>
      <c r="AD82" s="53"/>
    </row>
    <row r="83" spans="1:30" x14ac:dyDescent="0.25">
      <c r="A83" s="23">
        <f>Situacao_geral!B84</f>
        <v>43633</v>
      </c>
      <c r="B83" s="26">
        <f>Situacao_geral!C84</f>
        <v>0</v>
      </c>
      <c r="C83" s="25" t="str">
        <f>Situacao_geral!D84</f>
        <v>Não</v>
      </c>
      <c r="D83" s="29" t="str">
        <f>IF(Situacao_geral!G84=0,"",Situacao_geral!G84)</f>
        <v/>
      </c>
      <c r="E83" s="21" t="str">
        <f>IF(Situacao_geral!H84=0,"",Situacao_geral!H84)</f>
        <v/>
      </c>
      <c r="F83" s="30">
        <f t="shared" si="24"/>
        <v>0</v>
      </c>
      <c r="G83" s="30">
        <f t="shared" si="25"/>
        <v>0</v>
      </c>
      <c r="H83" s="31">
        <v>12</v>
      </c>
      <c r="I83" s="31">
        <f t="shared" si="22"/>
        <v>5</v>
      </c>
      <c r="J83" s="31">
        <f t="shared" si="23"/>
        <v>10</v>
      </c>
      <c r="K83" s="79">
        <f t="shared" si="26"/>
        <v>0</v>
      </c>
      <c r="L83" s="52" t="str">
        <f t="shared" si="21"/>
        <v/>
      </c>
      <c r="M83" s="52"/>
      <c r="U83" s="52"/>
      <c r="V83" s="53"/>
      <c r="W83" s="52"/>
      <c r="X83" s="52"/>
      <c r="Y83" s="52"/>
      <c r="Z83" s="52"/>
      <c r="AA83" s="52"/>
      <c r="AB83" s="52"/>
      <c r="AC83" s="52"/>
      <c r="AD83" s="53"/>
    </row>
    <row r="84" spans="1:30" x14ac:dyDescent="0.25">
      <c r="A84" s="23">
        <f>Situacao_geral!B85</f>
        <v>43634</v>
      </c>
      <c r="B84" s="26">
        <f>Situacao_geral!C85</f>
        <v>0</v>
      </c>
      <c r="C84" s="25" t="str">
        <f>Situacao_geral!D85</f>
        <v>Não</v>
      </c>
      <c r="D84" s="29" t="str">
        <f>IF(Situacao_geral!G85=0,"",Situacao_geral!G85)</f>
        <v>Médio</v>
      </c>
      <c r="E84" s="13" t="str">
        <f>IF(Situacao_geral!H85=0,"",Situacao_geral!H85)</f>
        <v>Médio</v>
      </c>
      <c r="F84" s="30">
        <f t="shared" si="24"/>
        <v>0</v>
      </c>
      <c r="G84" s="30">
        <f t="shared" si="25"/>
        <v>0</v>
      </c>
      <c r="H84" s="31">
        <v>13</v>
      </c>
      <c r="I84" s="31">
        <f t="shared" si="22"/>
        <v>5</v>
      </c>
      <c r="J84" s="31">
        <f t="shared" si="23"/>
        <v>10</v>
      </c>
      <c r="K84" s="79">
        <f t="shared" si="26"/>
        <v>0</v>
      </c>
      <c r="L84" s="52">
        <f t="shared" si="21"/>
        <v>0</v>
      </c>
      <c r="M84" s="52"/>
      <c r="U84" s="52"/>
      <c r="V84" s="53"/>
      <c r="W84" s="52"/>
      <c r="X84" s="52"/>
      <c r="Y84" s="59"/>
      <c r="Z84" s="59"/>
      <c r="AA84" s="59"/>
      <c r="AB84" s="52"/>
      <c r="AC84" s="52"/>
      <c r="AD84" s="53"/>
    </row>
    <row r="85" spans="1:30" x14ac:dyDescent="0.25">
      <c r="A85" s="23">
        <f>Situacao_geral!B86</f>
        <v>43635</v>
      </c>
      <c r="B85" s="26">
        <f>Situacao_geral!C86</f>
        <v>0</v>
      </c>
      <c r="C85" s="25" t="str">
        <f>Situacao_geral!D86</f>
        <v>Não</v>
      </c>
      <c r="D85" s="29" t="str">
        <f>IF(Situacao_geral!G86=0,"",Situacao_geral!G86)</f>
        <v/>
      </c>
      <c r="E85" s="21" t="str">
        <f>IF(Situacao_geral!H86=0,"",Situacao_geral!H86)</f>
        <v/>
      </c>
      <c r="F85" s="30">
        <f t="shared" si="24"/>
        <v>0</v>
      </c>
      <c r="G85" s="30">
        <f t="shared" si="25"/>
        <v>0</v>
      </c>
      <c r="H85" s="31">
        <v>14</v>
      </c>
      <c r="I85" s="31">
        <f t="shared" si="22"/>
        <v>5</v>
      </c>
      <c r="J85" s="31">
        <f t="shared" si="23"/>
        <v>10</v>
      </c>
      <c r="K85" s="79">
        <f t="shared" si="26"/>
        <v>0</v>
      </c>
      <c r="L85" s="52" t="str">
        <f t="shared" si="21"/>
        <v/>
      </c>
      <c r="M85" s="52"/>
      <c r="N85" s="52"/>
      <c r="O85" s="52"/>
      <c r="P85" s="52"/>
      <c r="Q85" s="52"/>
      <c r="R85" s="52"/>
      <c r="S85" s="52"/>
      <c r="T85" s="52"/>
      <c r="U85" s="52"/>
      <c r="V85" s="53"/>
      <c r="W85" s="52"/>
      <c r="X85" s="52"/>
      <c r="Y85" s="59"/>
      <c r="Z85" s="59"/>
      <c r="AA85" s="59"/>
      <c r="AB85" s="52"/>
      <c r="AC85" s="52"/>
      <c r="AD85" s="53"/>
    </row>
    <row r="86" spans="1:30" x14ac:dyDescent="0.25">
      <c r="A86" s="23">
        <f>Situacao_geral!B87</f>
        <v>43636</v>
      </c>
      <c r="B86" s="26">
        <f>Situacao_geral!C87</f>
        <v>0</v>
      </c>
      <c r="C86" s="25" t="str">
        <f>Situacao_geral!D87</f>
        <v>Não</v>
      </c>
      <c r="D86" s="29" t="str">
        <f>IF(Situacao_geral!G87=0,"",Situacao_geral!G87)</f>
        <v/>
      </c>
      <c r="E86" s="21" t="str">
        <f>IF(Situacao_geral!H87=0,"",Situacao_geral!H87)</f>
        <v/>
      </c>
      <c r="F86" s="30">
        <f t="shared" si="24"/>
        <v>0</v>
      </c>
      <c r="G86" s="30">
        <f t="shared" si="25"/>
        <v>0</v>
      </c>
      <c r="H86" s="31">
        <v>15</v>
      </c>
      <c r="I86" s="31">
        <f t="shared" si="22"/>
        <v>5</v>
      </c>
      <c r="J86" s="31">
        <f t="shared" si="23"/>
        <v>10</v>
      </c>
      <c r="K86" s="79">
        <f t="shared" si="26"/>
        <v>0</v>
      </c>
      <c r="L86" s="52" t="str">
        <f t="shared" si="21"/>
        <v/>
      </c>
      <c r="M86" s="52"/>
      <c r="N86" s="52"/>
      <c r="O86" s="52"/>
      <c r="P86" s="52"/>
      <c r="Q86" s="52"/>
      <c r="R86" s="52"/>
      <c r="S86" s="52"/>
      <c r="T86" s="52"/>
      <c r="U86" s="52"/>
      <c r="V86" s="53"/>
      <c r="W86" s="52"/>
      <c r="X86" s="52"/>
      <c r="Y86" s="59"/>
      <c r="Z86" s="59"/>
      <c r="AA86" s="59"/>
      <c r="AB86" s="52"/>
      <c r="AC86" s="52"/>
      <c r="AD86" s="53"/>
    </row>
    <row r="87" spans="1:30" x14ac:dyDescent="0.25">
      <c r="A87" s="23">
        <f>Situacao_geral!B88</f>
        <v>43637</v>
      </c>
      <c r="B87" s="26">
        <f>Situacao_geral!C88</f>
        <v>0</v>
      </c>
      <c r="C87" s="25" t="str">
        <f>Situacao_geral!D88</f>
        <v>Não</v>
      </c>
      <c r="D87" s="29" t="str">
        <f>IF(Situacao_geral!G88=0,"",Situacao_geral!G88)</f>
        <v/>
      </c>
      <c r="E87" s="21" t="str">
        <f>IF(Situacao_geral!H88=0,"",Situacao_geral!H88)</f>
        <v/>
      </c>
      <c r="F87" s="30">
        <f t="shared" si="24"/>
        <v>0</v>
      </c>
      <c r="G87" s="30">
        <f t="shared" si="25"/>
        <v>0</v>
      </c>
      <c r="H87" s="31">
        <v>16</v>
      </c>
      <c r="I87" s="31">
        <f t="shared" si="22"/>
        <v>5</v>
      </c>
      <c r="J87" s="31">
        <f t="shared" si="23"/>
        <v>10</v>
      </c>
      <c r="K87" s="79">
        <f t="shared" si="26"/>
        <v>0</v>
      </c>
      <c r="L87" s="52" t="str">
        <f t="shared" si="21"/>
        <v/>
      </c>
      <c r="M87" s="52"/>
      <c r="N87" s="52"/>
      <c r="O87" s="52"/>
      <c r="P87" s="52"/>
      <c r="Q87" s="52"/>
      <c r="R87" s="52"/>
      <c r="S87" s="52"/>
      <c r="T87" s="52"/>
      <c r="U87" s="52"/>
      <c r="V87" s="53"/>
      <c r="W87" s="52"/>
      <c r="X87" s="52"/>
      <c r="Y87" s="52"/>
      <c r="Z87" s="52"/>
      <c r="AA87" s="52"/>
      <c r="AB87" s="52"/>
      <c r="AC87" s="52"/>
      <c r="AD87" s="53"/>
    </row>
    <row r="88" spans="1:30" x14ac:dyDescent="0.25">
      <c r="A88" s="23">
        <f>Situacao_geral!B89</f>
        <v>43638</v>
      </c>
      <c r="B88" s="26">
        <f>Situacao_geral!C89</f>
        <v>0</v>
      </c>
      <c r="C88" s="25" t="str">
        <f>Situacao_geral!D89</f>
        <v>Não</v>
      </c>
      <c r="D88" s="29" t="str">
        <f>IF(Situacao_geral!G89=0,"",Situacao_geral!G89)</f>
        <v/>
      </c>
      <c r="E88" s="21" t="str">
        <f>IF(Situacao_geral!H89=0,"",Situacao_geral!H89)</f>
        <v/>
      </c>
      <c r="F88" s="30">
        <f t="shared" si="24"/>
        <v>0</v>
      </c>
      <c r="G88" s="30">
        <f t="shared" si="25"/>
        <v>0</v>
      </c>
      <c r="H88" s="31">
        <v>17</v>
      </c>
      <c r="I88" s="31">
        <f t="shared" si="22"/>
        <v>5</v>
      </c>
      <c r="J88" s="31">
        <f t="shared" si="23"/>
        <v>10</v>
      </c>
      <c r="K88" s="79">
        <f t="shared" si="26"/>
        <v>0</v>
      </c>
      <c r="L88" s="52" t="str">
        <f t="shared" si="21"/>
        <v/>
      </c>
      <c r="M88" s="52"/>
      <c r="N88" s="52"/>
      <c r="O88" s="52"/>
      <c r="P88" s="52"/>
      <c r="Q88" s="52"/>
      <c r="R88" s="52"/>
      <c r="S88" s="52"/>
      <c r="T88" s="52"/>
      <c r="U88" s="52"/>
      <c r="V88" s="53"/>
      <c r="W88" s="52"/>
      <c r="X88" s="52"/>
      <c r="Y88" s="52"/>
      <c r="Z88" s="52"/>
      <c r="AA88" s="52"/>
      <c r="AB88" s="52"/>
      <c r="AC88" s="52"/>
      <c r="AD88" s="53"/>
    </row>
    <row r="89" spans="1:30" x14ac:dyDescent="0.25">
      <c r="A89" s="23">
        <f>Situacao_geral!B90</f>
        <v>43639</v>
      </c>
      <c r="B89" s="26">
        <f>Situacao_geral!C90</f>
        <v>0</v>
      </c>
      <c r="C89" s="25" t="str">
        <f>Situacao_geral!D90</f>
        <v>Não</v>
      </c>
      <c r="D89" s="29" t="str">
        <f>IF(Situacao_geral!G90=0,"",Situacao_geral!G90)</f>
        <v/>
      </c>
      <c r="E89" s="21" t="str">
        <f>IF(Situacao_geral!H90=0,"",Situacao_geral!H90)</f>
        <v/>
      </c>
      <c r="F89" s="30">
        <f t="shared" si="24"/>
        <v>0</v>
      </c>
      <c r="G89" s="30">
        <f t="shared" si="25"/>
        <v>0</v>
      </c>
      <c r="H89" s="31">
        <v>18</v>
      </c>
      <c r="I89" s="31">
        <f t="shared" si="22"/>
        <v>5</v>
      </c>
      <c r="J89" s="31">
        <f t="shared" si="23"/>
        <v>10</v>
      </c>
      <c r="K89" s="79">
        <f t="shared" si="26"/>
        <v>0</v>
      </c>
      <c r="L89" s="52" t="str">
        <f t="shared" si="21"/>
        <v/>
      </c>
      <c r="M89" s="52"/>
      <c r="N89" s="52"/>
      <c r="O89" s="52"/>
      <c r="P89" s="52"/>
      <c r="Q89" s="52"/>
      <c r="R89" s="52"/>
      <c r="S89" s="52"/>
      <c r="T89" s="52"/>
      <c r="U89" s="52"/>
      <c r="V89" s="53"/>
      <c r="W89" s="52"/>
      <c r="X89" s="52"/>
      <c r="Y89" s="52"/>
      <c r="Z89" s="52"/>
      <c r="AA89" s="52"/>
      <c r="AB89" s="52"/>
      <c r="AC89" s="52"/>
      <c r="AD89" s="53"/>
    </row>
    <row r="90" spans="1:30" x14ac:dyDescent="0.25">
      <c r="A90" s="23">
        <f>Situacao_geral!B91</f>
        <v>43640</v>
      </c>
      <c r="B90" s="26">
        <f>Situacao_geral!C91</f>
        <v>0</v>
      </c>
      <c r="C90" s="25" t="str">
        <f>Situacao_geral!D91</f>
        <v>Não</v>
      </c>
      <c r="D90" s="29" t="str">
        <f>IF(Situacao_geral!G91=0,"",Situacao_geral!G91)</f>
        <v>Médio</v>
      </c>
      <c r="E90" s="6" t="str">
        <f>IF(Situacao_geral!H91=0,"",Situacao_geral!H91)</f>
        <v>Médio</v>
      </c>
      <c r="F90" s="30">
        <f t="shared" si="24"/>
        <v>0</v>
      </c>
      <c r="G90" s="30">
        <f t="shared" si="25"/>
        <v>0</v>
      </c>
      <c r="H90" s="31">
        <v>19</v>
      </c>
      <c r="I90" s="31">
        <f t="shared" si="22"/>
        <v>5</v>
      </c>
      <c r="J90" s="31">
        <f t="shared" si="23"/>
        <v>10</v>
      </c>
      <c r="K90" s="79">
        <f t="shared" si="26"/>
        <v>0</v>
      </c>
      <c r="L90" s="52">
        <f t="shared" si="21"/>
        <v>0</v>
      </c>
      <c r="M90" s="52"/>
      <c r="N90" s="52"/>
      <c r="O90" s="52"/>
      <c r="P90" s="52"/>
      <c r="Q90" s="52"/>
      <c r="R90" s="52"/>
      <c r="S90" s="52"/>
      <c r="T90" s="52"/>
      <c r="U90" s="52"/>
      <c r="V90" s="53"/>
      <c r="W90" s="52"/>
      <c r="X90" s="52"/>
      <c r="Y90" s="52"/>
      <c r="Z90" s="52"/>
      <c r="AA90" s="52"/>
      <c r="AB90" s="52"/>
      <c r="AC90" s="52"/>
      <c r="AD90" s="53"/>
    </row>
    <row r="91" spans="1:30" x14ac:dyDescent="0.25">
      <c r="A91" s="23">
        <f>Situacao_geral!B92</f>
        <v>43641</v>
      </c>
      <c r="B91" s="26">
        <f>Situacao_geral!C92</f>
        <v>0</v>
      </c>
      <c r="C91" s="25" t="str">
        <f>Situacao_geral!D92</f>
        <v>Não</v>
      </c>
      <c r="D91" s="29" t="str">
        <f>IF(Situacao_geral!G92=0,"",Situacao_geral!G92)</f>
        <v/>
      </c>
      <c r="E91" s="21" t="str">
        <f>IF(Situacao_geral!H92=0,"",Situacao_geral!H92)</f>
        <v/>
      </c>
      <c r="F91" s="30">
        <f t="shared" si="24"/>
        <v>0</v>
      </c>
      <c r="G91" s="30">
        <f t="shared" si="25"/>
        <v>0</v>
      </c>
      <c r="H91" s="31">
        <v>20</v>
      </c>
      <c r="I91" s="31">
        <f t="shared" si="22"/>
        <v>5</v>
      </c>
      <c r="J91" s="31">
        <f t="shared" si="23"/>
        <v>10</v>
      </c>
      <c r="K91" s="79">
        <f t="shared" si="26"/>
        <v>0</v>
      </c>
      <c r="L91" s="52" t="str">
        <f t="shared" si="21"/>
        <v/>
      </c>
      <c r="M91" s="52"/>
      <c r="N91" s="52"/>
      <c r="O91" s="52"/>
      <c r="P91" s="52"/>
      <c r="Q91" s="52"/>
      <c r="R91" s="52"/>
      <c r="S91" s="52"/>
      <c r="T91" s="52"/>
      <c r="U91" s="52"/>
      <c r="V91" s="53"/>
      <c r="W91" s="52"/>
      <c r="X91" s="52"/>
      <c r="Y91" s="52"/>
      <c r="Z91" s="52"/>
      <c r="AA91" s="52"/>
      <c r="AB91" s="52"/>
      <c r="AC91" s="52"/>
      <c r="AD91" s="53"/>
    </row>
    <row r="92" spans="1:30" x14ac:dyDescent="0.25">
      <c r="A92" s="23">
        <f>Situacao_geral!B93</f>
        <v>43642</v>
      </c>
      <c r="B92" s="26">
        <f>Situacao_geral!C93</f>
        <v>11</v>
      </c>
      <c r="C92" s="25" t="str">
        <f>Situacao_geral!D93</f>
        <v>Sim</v>
      </c>
      <c r="D92" s="29" t="str">
        <f>IF(Situacao_geral!G93=0,"",Situacao_geral!G93)</f>
        <v/>
      </c>
      <c r="E92" s="21" t="str">
        <f>IF(Situacao_geral!H93=0,"",Situacao_geral!H93)</f>
        <v/>
      </c>
      <c r="F92" s="30">
        <f t="shared" si="24"/>
        <v>1</v>
      </c>
      <c r="G92" s="30">
        <f t="shared" si="25"/>
        <v>1</v>
      </c>
      <c r="H92" s="31">
        <v>0</v>
      </c>
      <c r="I92" s="31">
        <f t="shared" si="22"/>
        <v>0</v>
      </c>
      <c r="J92" s="31">
        <f t="shared" si="23"/>
        <v>0</v>
      </c>
      <c r="K92" s="79">
        <f t="shared" si="26"/>
        <v>11</v>
      </c>
      <c r="L92" s="52" t="str">
        <f t="shared" si="21"/>
        <v/>
      </c>
      <c r="M92" s="52"/>
      <c r="N92" s="52"/>
      <c r="O92" s="52"/>
      <c r="P92" s="52"/>
      <c r="Q92" s="52"/>
      <c r="R92" s="52"/>
      <c r="S92" s="52"/>
      <c r="T92" s="52"/>
      <c r="U92" s="52"/>
      <c r="V92" s="53"/>
      <c r="W92" s="52"/>
      <c r="X92" s="52"/>
      <c r="Y92" s="52"/>
      <c r="Z92" s="52"/>
      <c r="AA92" s="52"/>
      <c r="AB92" s="52"/>
      <c r="AC92" s="52"/>
      <c r="AD92" s="53"/>
    </row>
    <row r="93" spans="1:30" x14ac:dyDescent="0.25">
      <c r="A93" s="23">
        <f>Situacao_geral!B94</f>
        <v>43643</v>
      </c>
      <c r="B93" s="26">
        <f>Situacao_geral!C94</f>
        <v>0</v>
      </c>
      <c r="C93" s="25" t="str">
        <f>Situacao_geral!D94</f>
        <v>Não</v>
      </c>
      <c r="D93" s="29" t="str">
        <f>IF(Situacao_geral!G94=0,"",Situacao_geral!G94)</f>
        <v>Médio</v>
      </c>
      <c r="E93" s="6" t="str">
        <f>IF(Situacao_geral!H94=0,"",Situacao_geral!H94)</f>
        <v>Baixo</v>
      </c>
      <c r="F93" s="30">
        <f t="shared" si="24"/>
        <v>0</v>
      </c>
      <c r="G93" s="30">
        <f t="shared" si="25"/>
        <v>1</v>
      </c>
      <c r="H93" s="31">
        <v>1</v>
      </c>
      <c r="I93" s="31">
        <f t="shared" si="22"/>
        <v>1</v>
      </c>
      <c r="J93" s="31">
        <f t="shared" si="23"/>
        <v>1</v>
      </c>
      <c r="K93" s="79">
        <f t="shared" si="26"/>
        <v>11</v>
      </c>
      <c r="L93" s="52">
        <f t="shared" si="21"/>
        <v>11</v>
      </c>
      <c r="M93" s="52"/>
      <c r="N93" s="52"/>
      <c r="O93" s="52"/>
      <c r="P93" s="52"/>
      <c r="Q93" s="52"/>
      <c r="R93" s="52"/>
      <c r="S93" s="52"/>
      <c r="T93" s="52"/>
      <c r="U93" s="52"/>
      <c r="V93" s="53"/>
      <c r="W93" s="52"/>
      <c r="X93" s="52"/>
      <c r="Y93" s="52"/>
      <c r="Z93" s="52"/>
      <c r="AA93" s="52"/>
      <c r="AB93" s="52"/>
      <c r="AC93" s="52"/>
      <c r="AD93" s="53"/>
    </row>
    <row r="94" spans="1:30" x14ac:dyDescent="0.25">
      <c r="A94" s="23">
        <f>Situacao_geral!B95</f>
        <v>43644</v>
      </c>
      <c r="B94" s="26">
        <f>Situacao_geral!C95</f>
        <v>0</v>
      </c>
      <c r="C94" s="25" t="str">
        <f>Situacao_geral!D95</f>
        <v>Não</v>
      </c>
      <c r="D94" s="29" t="str">
        <f>IF(Situacao_geral!G95=0,"",Situacao_geral!G95)</f>
        <v/>
      </c>
      <c r="E94" s="21" t="str">
        <f>IF(Situacao_geral!H95=0,"",Situacao_geral!H95)</f>
        <v/>
      </c>
      <c r="F94" s="30">
        <f t="shared" si="24"/>
        <v>0</v>
      </c>
      <c r="G94" s="30">
        <f t="shared" si="25"/>
        <v>1</v>
      </c>
      <c r="H94" s="31">
        <v>2</v>
      </c>
      <c r="I94" s="31">
        <f t="shared" si="22"/>
        <v>2</v>
      </c>
      <c r="J94" s="31">
        <f t="shared" si="23"/>
        <v>2</v>
      </c>
      <c r="K94" s="79">
        <f t="shared" si="26"/>
        <v>11</v>
      </c>
      <c r="L94" s="52" t="str">
        <f t="shared" si="21"/>
        <v/>
      </c>
      <c r="M94" s="52"/>
      <c r="N94" s="52"/>
      <c r="O94" s="52"/>
      <c r="P94" s="52"/>
      <c r="Q94" s="52"/>
      <c r="R94" s="52"/>
      <c r="S94" s="52"/>
      <c r="T94" s="52"/>
      <c r="U94" s="52"/>
      <c r="V94" s="53"/>
      <c r="W94" s="52"/>
      <c r="X94" s="52"/>
      <c r="Y94" s="52"/>
      <c r="Z94" s="52"/>
      <c r="AA94" s="52"/>
      <c r="AB94" s="52"/>
      <c r="AC94" s="52"/>
      <c r="AD94" s="53"/>
    </row>
    <row r="95" spans="1:30" x14ac:dyDescent="0.25">
      <c r="A95" s="23">
        <f>Situacao_geral!B96</f>
        <v>43645</v>
      </c>
      <c r="B95" s="26">
        <f>Situacao_geral!C96</f>
        <v>0</v>
      </c>
      <c r="C95" s="25" t="str">
        <f>Situacao_geral!D96</f>
        <v>Não</v>
      </c>
      <c r="D95" s="29" t="str">
        <f>IF(Situacao_geral!G96=0,"",Situacao_geral!G96)</f>
        <v/>
      </c>
      <c r="E95" s="21" t="str">
        <f>IF(Situacao_geral!H96=0,"",Situacao_geral!H96)</f>
        <v/>
      </c>
      <c r="F95" s="30">
        <f t="shared" si="24"/>
        <v>0</v>
      </c>
      <c r="G95" s="30">
        <f t="shared" si="25"/>
        <v>0</v>
      </c>
      <c r="H95" s="31">
        <v>3</v>
      </c>
      <c r="I95" s="31">
        <f t="shared" si="22"/>
        <v>3</v>
      </c>
      <c r="J95" s="31">
        <f t="shared" si="23"/>
        <v>3</v>
      </c>
      <c r="K95" s="79">
        <f t="shared" si="26"/>
        <v>0</v>
      </c>
      <c r="L95" s="52" t="str">
        <f t="shared" si="21"/>
        <v/>
      </c>
      <c r="M95" s="52"/>
      <c r="N95" s="52"/>
      <c r="O95" s="52"/>
      <c r="P95" s="52"/>
      <c r="Q95" s="52"/>
      <c r="R95" s="52"/>
      <c r="S95" s="52"/>
      <c r="T95" s="52"/>
      <c r="U95" s="52"/>
      <c r="V95" s="53"/>
      <c r="W95" s="52"/>
      <c r="X95" s="52"/>
      <c r="Y95" s="52"/>
      <c r="Z95" s="52"/>
      <c r="AA95" s="52"/>
      <c r="AB95" s="52"/>
      <c r="AC95" s="52"/>
      <c r="AD95" s="53"/>
    </row>
    <row r="96" spans="1:30" x14ac:dyDescent="0.25">
      <c r="A96" s="23">
        <f>Situacao_geral!B97</f>
        <v>43646</v>
      </c>
      <c r="B96" s="26">
        <f>Situacao_geral!C97</f>
        <v>0</v>
      </c>
      <c r="C96" s="25" t="str">
        <f>Situacao_geral!D97</f>
        <v>Não</v>
      </c>
      <c r="D96" s="29" t="str">
        <f>IF(Situacao_geral!G97=0,"",Situacao_geral!G97)</f>
        <v/>
      </c>
      <c r="E96" s="21" t="str">
        <f>IF(Situacao_geral!H97=0,"",Situacao_geral!H97)</f>
        <v/>
      </c>
      <c r="F96" s="30">
        <f t="shared" si="24"/>
        <v>0</v>
      </c>
      <c r="G96" s="30">
        <f t="shared" si="25"/>
        <v>0</v>
      </c>
      <c r="H96" s="31">
        <v>4</v>
      </c>
      <c r="I96" s="31">
        <f t="shared" si="22"/>
        <v>4</v>
      </c>
      <c r="J96" s="31">
        <f t="shared" si="23"/>
        <v>4</v>
      </c>
      <c r="K96" s="79">
        <f t="shared" si="26"/>
        <v>0</v>
      </c>
      <c r="L96" s="52" t="str">
        <f t="shared" si="21"/>
        <v/>
      </c>
      <c r="M96" s="52"/>
      <c r="N96" s="52"/>
      <c r="O96" s="52"/>
      <c r="P96" s="52"/>
      <c r="Q96" s="52"/>
      <c r="R96" s="52"/>
      <c r="S96" s="52"/>
      <c r="T96" s="52"/>
      <c r="U96" s="52"/>
      <c r="V96" s="53"/>
      <c r="W96" s="52"/>
      <c r="X96" s="52"/>
      <c r="Y96" s="52"/>
      <c r="Z96" s="52"/>
      <c r="AA96" s="52"/>
      <c r="AB96" s="52"/>
      <c r="AC96" s="52"/>
      <c r="AD96" s="53"/>
    </row>
    <row r="97" spans="1:30" x14ac:dyDescent="0.25">
      <c r="A97" s="23">
        <f>Situacao_geral!B98</f>
        <v>43647</v>
      </c>
      <c r="B97" s="26">
        <f>Situacao_geral!C98</f>
        <v>7.2</v>
      </c>
      <c r="C97" s="25" t="str">
        <f>Situacao_geral!D98</f>
        <v>Sim</v>
      </c>
      <c r="D97" s="29" t="str">
        <f>IF(Situacao_geral!G98=0,"",Situacao_geral!G98)</f>
        <v/>
      </c>
      <c r="E97" s="21" t="str">
        <f>IF(Situacao_geral!H98=0,"",Situacao_geral!H98)</f>
        <v/>
      </c>
      <c r="F97" s="30">
        <f t="shared" si="24"/>
        <v>1</v>
      </c>
      <c r="G97" s="30">
        <f t="shared" si="25"/>
        <v>1</v>
      </c>
      <c r="H97" s="31">
        <v>0</v>
      </c>
      <c r="I97" s="31">
        <f t="shared" si="22"/>
        <v>0</v>
      </c>
      <c r="J97" s="31">
        <f t="shared" si="23"/>
        <v>0</v>
      </c>
      <c r="K97" s="79">
        <f t="shared" si="26"/>
        <v>7.2</v>
      </c>
      <c r="L97" s="52" t="str">
        <f t="shared" si="21"/>
        <v/>
      </c>
      <c r="M97" s="52"/>
      <c r="N97" s="52"/>
      <c r="O97" s="52"/>
      <c r="P97" s="52"/>
      <c r="Q97" s="52"/>
      <c r="R97" s="52"/>
      <c r="S97" s="52"/>
      <c r="T97" s="52"/>
      <c r="U97" s="52"/>
      <c r="V97" s="53"/>
      <c r="W97" s="52"/>
      <c r="X97" s="52"/>
      <c r="Y97" s="52"/>
      <c r="Z97" s="52"/>
      <c r="AA97" s="52"/>
      <c r="AB97" s="52"/>
      <c r="AC97" s="52"/>
      <c r="AD97" s="53"/>
    </row>
    <row r="98" spans="1:30" x14ac:dyDescent="0.25">
      <c r="A98" s="23">
        <f>Situacao_geral!B99</f>
        <v>43648</v>
      </c>
      <c r="B98" s="26">
        <f>Situacao_geral!C99</f>
        <v>10.1</v>
      </c>
      <c r="C98" s="25" t="str">
        <f>Situacao_geral!D99</f>
        <v>Sim</v>
      </c>
      <c r="D98" s="29" t="str">
        <f>IF(Situacao_geral!G99=0,"",Situacao_geral!G99)</f>
        <v/>
      </c>
      <c r="E98" s="21" t="str">
        <f>IF(Situacao_geral!H99=0,"",Situacao_geral!H99)</f>
        <v/>
      </c>
      <c r="F98" s="30">
        <f t="shared" si="24"/>
        <v>1</v>
      </c>
      <c r="G98" s="30">
        <f t="shared" si="25"/>
        <v>2</v>
      </c>
      <c r="H98" s="31">
        <v>0</v>
      </c>
      <c r="I98" s="31">
        <f t="shared" si="22"/>
        <v>0</v>
      </c>
      <c r="J98" s="31">
        <f t="shared" si="23"/>
        <v>0</v>
      </c>
      <c r="K98" s="79">
        <f t="shared" si="26"/>
        <v>17.3</v>
      </c>
      <c r="L98" s="52" t="str">
        <f t="shared" si="21"/>
        <v/>
      </c>
      <c r="M98" s="52"/>
      <c r="N98" s="52"/>
      <c r="O98" s="52"/>
      <c r="P98" s="52"/>
      <c r="Q98" s="52"/>
      <c r="R98" s="52"/>
      <c r="S98" s="52"/>
      <c r="T98" s="52"/>
      <c r="U98" s="52"/>
      <c r="V98" s="53"/>
      <c r="W98" s="52"/>
      <c r="X98" s="52"/>
      <c r="Y98" s="52"/>
      <c r="Z98" s="52"/>
      <c r="AA98" s="52"/>
      <c r="AB98" s="52"/>
      <c r="AC98" s="52"/>
      <c r="AD98" s="53"/>
    </row>
    <row r="99" spans="1:30" x14ac:dyDescent="0.25">
      <c r="A99" s="23">
        <f>Situacao_geral!B100</f>
        <v>43649</v>
      </c>
      <c r="B99" s="26">
        <f>Situacao_geral!C100</f>
        <v>0.9</v>
      </c>
      <c r="C99" s="25" t="str">
        <f>Situacao_geral!D100</f>
        <v>Sim</v>
      </c>
      <c r="D99" s="29" t="str">
        <f>IF(Situacao_geral!G100=0,"",Situacao_geral!G100)</f>
        <v>Médio</v>
      </c>
      <c r="E99" s="6" t="str">
        <f>IF(Situacao_geral!H100=0,"",Situacao_geral!H100)</f>
        <v>Médio</v>
      </c>
      <c r="F99" s="30">
        <f t="shared" si="24"/>
        <v>1</v>
      </c>
      <c r="G99" s="30">
        <f t="shared" si="25"/>
        <v>3</v>
      </c>
      <c r="H99" s="31">
        <v>0</v>
      </c>
      <c r="I99" s="31">
        <f t="shared" si="22"/>
        <v>0</v>
      </c>
      <c r="J99" s="31">
        <f t="shared" si="23"/>
        <v>0</v>
      </c>
      <c r="K99" s="79">
        <f t="shared" si="26"/>
        <v>18.2</v>
      </c>
      <c r="L99" s="52">
        <f t="shared" si="21"/>
        <v>18.2</v>
      </c>
      <c r="M99" s="52"/>
      <c r="N99" s="52"/>
      <c r="O99" s="52"/>
      <c r="P99" s="52"/>
      <c r="Q99" s="52"/>
      <c r="R99" s="52"/>
      <c r="S99" s="52"/>
      <c r="T99" s="52"/>
      <c r="U99" s="52"/>
      <c r="V99" s="53"/>
      <c r="W99" s="52"/>
      <c r="X99" s="52"/>
      <c r="Y99" s="52"/>
      <c r="Z99" s="52"/>
      <c r="AA99" s="52"/>
      <c r="AB99" s="52"/>
      <c r="AC99" s="52"/>
      <c r="AD99" s="53"/>
    </row>
    <row r="100" spans="1:30" x14ac:dyDescent="0.25">
      <c r="A100" s="23">
        <f>Situacao_geral!B101</f>
        <v>43650</v>
      </c>
      <c r="B100" s="26">
        <f>Situacao_geral!C101</f>
        <v>0</v>
      </c>
      <c r="C100" s="25" t="str">
        <f>Situacao_geral!D101</f>
        <v>Não</v>
      </c>
      <c r="D100" s="29" t="str">
        <f>IF(Situacao_geral!G101=0,"",Situacao_geral!G101)</f>
        <v/>
      </c>
      <c r="E100" s="21" t="str">
        <f>IF(Situacao_geral!H101=0,"",Situacao_geral!H101)</f>
        <v/>
      </c>
      <c r="F100" s="30">
        <f t="shared" si="24"/>
        <v>0</v>
      </c>
      <c r="G100" s="30">
        <f t="shared" si="25"/>
        <v>2</v>
      </c>
      <c r="H100" s="31">
        <v>1</v>
      </c>
      <c r="I100" s="31">
        <f t="shared" si="22"/>
        <v>1</v>
      </c>
      <c r="J100" s="31">
        <f t="shared" si="23"/>
        <v>1</v>
      </c>
      <c r="K100" s="79">
        <f t="shared" si="26"/>
        <v>11</v>
      </c>
      <c r="L100" s="52" t="str">
        <f t="shared" si="21"/>
        <v/>
      </c>
      <c r="M100" s="52"/>
      <c r="N100" s="52"/>
      <c r="O100" s="52"/>
      <c r="P100" s="52"/>
      <c r="Q100" s="52"/>
      <c r="R100" s="52"/>
      <c r="S100" s="52"/>
      <c r="T100" s="52"/>
      <c r="U100" s="52"/>
      <c r="V100" s="53"/>
      <c r="W100" s="52"/>
      <c r="X100" s="52"/>
      <c r="Y100" s="52"/>
      <c r="Z100" s="52"/>
      <c r="AA100" s="52"/>
      <c r="AB100" s="52"/>
      <c r="AC100" s="52"/>
      <c r="AD100" s="53"/>
    </row>
    <row r="101" spans="1:30" x14ac:dyDescent="0.25">
      <c r="A101" s="23">
        <f>Situacao_geral!B102</f>
        <v>43651</v>
      </c>
      <c r="B101" s="26">
        <f>Situacao_geral!C102</f>
        <v>0</v>
      </c>
      <c r="C101" s="25" t="str">
        <f>Situacao_geral!D102</f>
        <v>Não</v>
      </c>
      <c r="D101" s="29" t="str">
        <f>IF(Situacao_geral!G102=0,"",Situacao_geral!G102)</f>
        <v/>
      </c>
      <c r="E101" s="21" t="str">
        <f>IF(Situacao_geral!H102=0,"",Situacao_geral!H102)</f>
        <v/>
      </c>
      <c r="F101" s="30">
        <f t="shared" si="24"/>
        <v>0</v>
      </c>
      <c r="G101" s="30">
        <f t="shared" si="25"/>
        <v>1</v>
      </c>
      <c r="H101" s="31">
        <v>2</v>
      </c>
      <c r="I101" s="31">
        <f t="shared" si="22"/>
        <v>2</v>
      </c>
      <c r="J101" s="31">
        <f t="shared" si="23"/>
        <v>2</v>
      </c>
      <c r="K101" s="79">
        <f t="shared" si="26"/>
        <v>0.9</v>
      </c>
      <c r="L101" s="52" t="str">
        <f t="shared" si="21"/>
        <v/>
      </c>
      <c r="M101" s="52"/>
      <c r="N101" s="52"/>
      <c r="O101" s="52"/>
      <c r="P101" s="52"/>
      <c r="Q101" s="52"/>
      <c r="R101" s="52"/>
      <c r="S101" s="52"/>
      <c r="T101" s="52"/>
      <c r="U101" s="52"/>
      <c r="V101" s="53"/>
      <c r="W101" s="52"/>
      <c r="X101" s="52"/>
      <c r="Y101" s="52"/>
      <c r="Z101" s="52"/>
      <c r="AA101" s="52"/>
      <c r="AB101" s="52"/>
      <c r="AC101" s="52"/>
      <c r="AD101" s="53"/>
    </row>
    <row r="102" spans="1:30" x14ac:dyDescent="0.25">
      <c r="A102" s="23">
        <f>Situacao_geral!B103</f>
        <v>43652</v>
      </c>
      <c r="B102" s="26">
        <f>Situacao_geral!C103</f>
        <v>0</v>
      </c>
      <c r="C102" s="25" t="str">
        <f>Situacao_geral!D103</f>
        <v>Não</v>
      </c>
      <c r="D102" s="29" t="str">
        <f>IF(Situacao_geral!G103=0,"",Situacao_geral!G103)</f>
        <v/>
      </c>
      <c r="E102" s="21" t="str">
        <f>IF(Situacao_geral!H103=0,"",Situacao_geral!H103)</f>
        <v/>
      </c>
      <c r="F102" s="30">
        <f t="shared" si="24"/>
        <v>0</v>
      </c>
      <c r="G102" s="30">
        <f t="shared" si="25"/>
        <v>0</v>
      </c>
      <c r="H102" s="31">
        <v>3</v>
      </c>
      <c r="I102" s="31">
        <f t="shared" si="22"/>
        <v>3</v>
      </c>
      <c r="J102" s="31">
        <f t="shared" si="23"/>
        <v>3</v>
      </c>
      <c r="K102" s="79">
        <f t="shared" si="26"/>
        <v>0</v>
      </c>
      <c r="L102" s="52" t="str">
        <f t="shared" si="21"/>
        <v/>
      </c>
      <c r="M102" s="52"/>
      <c r="N102" s="52"/>
      <c r="O102" s="52"/>
      <c r="P102" s="52"/>
      <c r="Q102" s="52"/>
      <c r="R102" s="52"/>
      <c r="S102" s="52"/>
      <c r="T102" s="52"/>
      <c r="U102" s="52"/>
      <c r="V102" s="53"/>
      <c r="W102" s="52"/>
      <c r="X102" s="52"/>
      <c r="Y102" s="52"/>
      <c r="Z102" s="52"/>
      <c r="AA102" s="52"/>
      <c r="AB102" s="52"/>
      <c r="AC102" s="52"/>
      <c r="AD102" s="53"/>
    </row>
    <row r="103" spans="1:30" x14ac:dyDescent="0.25">
      <c r="A103" s="23">
        <f>Situacao_geral!B104</f>
        <v>43653</v>
      </c>
      <c r="B103" s="26">
        <f>Situacao_geral!C104</f>
        <v>0</v>
      </c>
      <c r="C103" s="25" t="str">
        <f>Situacao_geral!D104</f>
        <v>Não</v>
      </c>
      <c r="D103" s="29" t="str">
        <f>IF(Situacao_geral!G104=0,"",Situacao_geral!G104)</f>
        <v/>
      </c>
      <c r="E103" s="21" t="str">
        <f>IF(Situacao_geral!H104=0,"",Situacao_geral!H104)</f>
        <v/>
      </c>
      <c r="F103" s="30">
        <f t="shared" si="24"/>
        <v>0</v>
      </c>
      <c r="G103" s="30">
        <f t="shared" si="25"/>
        <v>0</v>
      </c>
      <c r="H103" s="31">
        <v>4</v>
      </c>
      <c r="I103" s="31">
        <f t="shared" si="22"/>
        <v>4</v>
      </c>
      <c r="J103" s="31">
        <f t="shared" si="23"/>
        <v>4</v>
      </c>
      <c r="K103" s="79">
        <f t="shared" si="26"/>
        <v>0</v>
      </c>
      <c r="L103" s="52" t="str">
        <f t="shared" si="21"/>
        <v/>
      </c>
      <c r="M103" s="52"/>
      <c r="N103" s="52"/>
      <c r="O103" s="52"/>
      <c r="P103" s="52"/>
      <c r="Q103" s="52"/>
      <c r="R103" s="52"/>
      <c r="S103" s="52"/>
      <c r="T103" s="52"/>
      <c r="U103" s="52"/>
      <c r="V103" s="53"/>
      <c r="W103" s="52"/>
      <c r="X103" s="52"/>
      <c r="Y103" s="52"/>
      <c r="Z103" s="52"/>
      <c r="AA103" s="52"/>
      <c r="AB103" s="52"/>
      <c r="AC103" s="52"/>
      <c r="AD103" s="53"/>
    </row>
    <row r="104" spans="1:30" x14ac:dyDescent="0.25">
      <c r="A104" s="23">
        <f>Situacao_geral!B105</f>
        <v>43654</v>
      </c>
      <c r="B104" s="26">
        <f>Situacao_geral!C105</f>
        <v>0</v>
      </c>
      <c r="C104" s="25" t="str">
        <f>Situacao_geral!D105</f>
        <v>Não</v>
      </c>
      <c r="D104" s="29" t="str">
        <f>IF(Situacao_geral!G105=0,"",Situacao_geral!G105)</f>
        <v/>
      </c>
      <c r="E104" s="21" t="str">
        <f>IF(Situacao_geral!H105=0,"",Situacao_geral!H105)</f>
        <v/>
      </c>
      <c r="F104" s="30">
        <f t="shared" si="24"/>
        <v>0</v>
      </c>
      <c r="G104" s="30">
        <f t="shared" si="25"/>
        <v>0</v>
      </c>
      <c r="H104" s="31">
        <v>5</v>
      </c>
      <c r="I104" s="31">
        <f t="shared" si="22"/>
        <v>5</v>
      </c>
      <c r="J104" s="31">
        <f t="shared" si="23"/>
        <v>5</v>
      </c>
      <c r="K104" s="79">
        <f t="shared" si="26"/>
        <v>0</v>
      </c>
      <c r="L104" s="52" t="str">
        <f t="shared" si="21"/>
        <v/>
      </c>
      <c r="M104" s="52"/>
      <c r="N104" s="52"/>
      <c r="O104" s="52"/>
      <c r="P104" s="52"/>
      <c r="Q104" s="52"/>
      <c r="R104" s="52"/>
      <c r="S104" s="52"/>
      <c r="T104" s="52"/>
      <c r="U104" s="52"/>
      <c r="V104" s="53"/>
      <c r="W104" s="52"/>
      <c r="X104" s="52"/>
      <c r="Y104" s="52"/>
      <c r="Z104" s="52"/>
      <c r="AA104" s="52"/>
      <c r="AB104" s="52"/>
      <c r="AC104" s="52"/>
      <c r="AD104" s="53"/>
    </row>
    <row r="105" spans="1:30" x14ac:dyDescent="0.25">
      <c r="A105" s="23">
        <f>Situacao_geral!B106</f>
        <v>43655</v>
      </c>
      <c r="B105" s="26">
        <f>Situacao_geral!C106</f>
        <v>0</v>
      </c>
      <c r="C105" s="25" t="str">
        <f>Situacao_geral!D106</f>
        <v>Não</v>
      </c>
      <c r="D105" s="29" t="str">
        <f>IF(Situacao_geral!G106=0,"",Situacao_geral!G106)</f>
        <v/>
      </c>
      <c r="E105" s="21" t="str">
        <f>IF(Situacao_geral!H106=0,"",Situacao_geral!H106)</f>
        <v/>
      </c>
      <c r="F105" s="30">
        <f t="shared" si="24"/>
        <v>0</v>
      </c>
      <c r="G105" s="30">
        <f t="shared" si="25"/>
        <v>0</v>
      </c>
      <c r="H105" s="31">
        <v>6</v>
      </c>
      <c r="I105" s="31">
        <f t="shared" si="22"/>
        <v>5</v>
      </c>
      <c r="J105" s="31">
        <f t="shared" si="23"/>
        <v>5</v>
      </c>
      <c r="K105" s="79">
        <f t="shared" si="26"/>
        <v>0</v>
      </c>
      <c r="L105" s="52" t="str">
        <f t="shared" si="21"/>
        <v/>
      </c>
      <c r="M105" s="52"/>
      <c r="N105" s="52"/>
      <c r="O105" s="52"/>
      <c r="P105" s="52"/>
      <c r="Q105" s="52"/>
      <c r="R105" s="52"/>
      <c r="S105" s="52"/>
      <c r="T105" s="52"/>
      <c r="U105" s="52"/>
      <c r="V105" s="53"/>
      <c r="W105" s="52"/>
      <c r="X105" s="52"/>
      <c r="Y105" s="52"/>
      <c r="Z105" s="52"/>
      <c r="AA105" s="52"/>
      <c r="AB105" s="52"/>
      <c r="AC105" s="52"/>
      <c r="AD105" s="53"/>
    </row>
    <row r="106" spans="1:30" x14ac:dyDescent="0.25">
      <c r="A106" s="23">
        <f>Situacao_geral!B107</f>
        <v>43656</v>
      </c>
      <c r="B106" s="26">
        <f>Situacao_geral!C107</f>
        <v>0</v>
      </c>
      <c r="C106" s="25" t="str">
        <f>Situacao_geral!D107</f>
        <v>Não</v>
      </c>
      <c r="D106" s="29" t="str">
        <f>IF(Situacao_geral!G107=0,"",Situacao_geral!G107)</f>
        <v/>
      </c>
      <c r="E106" s="21" t="str">
        <f>IF(Situacao_geral!H107=0,"",Situacao_geral!H107)</f>
        <v/>
      </c>
      <c r="F106" s="30">
        <f t="shared" si="24"/>
        <v>0</v>
      </c>
      <c r="G106" s="30">
        <f t="shared" si="25"/>
        <v>0</v>
      </c>
      <c r="H106" s="31">
        <v>7</v>
      </c>
      <c r="I106" s="31">
        <f t="shared" si="22"/>
        <v>5</v>
      </c>
      <c r="J106" s="31">
        <f t="shared" si="23"/>
        <v>5</v>
      </c>
      <c r="K106" s="79">
        <f t="shared" si="26"/>
        <v>0</v>
      </c>
      <c r="L106" s="52" t="str">
        <f t="shared" si="21"/>
        <v/>
      </c>
      <c r="M106" s="52"/>
      <c r="N106" s="52"/>
      <c r="O106" s="52"/>
      <c r="P106" s="52"/>
      <c r="Q106" s="52"/>
      <c r="R106" s="52"/>
      <c r="S106" s="52"/>
      <c r="T106" s="52"/>
      <c r="U106" s="52"/>
      <c r="V106" s="53"/>
      <c r="W106" s="52"/>
      <c r="X106" s="52"/>
      <c r="Y106" s="52"/>
      <c r="Z106" s="52"/>
      <c r="AA106" s="52"/>
      <c r="AB106" s="52"/>
      <c r="AC106" s="52"/>
      <c r="AD106" s="53"/>
    </row>
    <row r="107" spans="1:30" x14ac:dyDescent="0.25">
      <c r="A107" s="23">
        <f>Situacao_geral!B108</f>
        <v>43657</v>
      </c>
      <c r="B107" s="26">
        <f>Situacao_geral!C108</f>
        <v>0</v>
      </c>
      <c r="C107" s="25" t="str">
        <f>Situacao_geral!D108</f>
        <v>Não</v>
      </c>
      <c r="D107" s="29" t="str">
        <f>IF(Situacao_geral!G108=0,"",Situacao_geral!G108)</f>
        <v/>
      </c>
      <c r="E107" s="21" t="str">
        <f>IF(Situacao_geral!H108=0,"",Situacao_geral!H108)</f>
        <v/>
      </c>
      <c r="F107" s="30">
        <f t="shared" si="24"/>
        <v>0</v>
      </c>
      <c r="G107" s="30">
        <f t="shared" si="25"/>
        <v>0</v>
      </c>
      <c r="H107" s="31">
        <v>8</v>
      </c>
      <c r="I107" s="31">
        <f t="shared" si="22"/>
        <v>5</v>
      </c>
      <c r="J107" s="31">
        <f t="shared" si="23"/>
        <v>5</v>
      </c>
      <c r="K107" s="79">
        <f t="shared" si="26"/>
        <v>0</v>
      </c>
      <c r="L107" s="52" t="str">
        <f t="shared" si="21"/>
        <v/>
      </c>
      <c r="M107" s="52"/>
      <c r="N107" s="52"/>
      <c r="O107" s="52"/>
      <c r="P107" s="52"/>
      <c r="Q107" s="52"/>
      <c r="R107" s="52"/>
      <c r="S107" s="52"/>
      <c r="T107" s="52"/>
      <c r="U107" s="52"/>
      <c r="V107" s="53"/>
      <c r="W107" s="52"/>
      <c r="X107" s="52"/>
      <c r="Y107" s="52"/>
      <c r="Z107" s="52"/>
      <c r="AA107" s="52"/>
      <c r="AB107" s="52"/>
      <c r="AC107" s="52"/>
      <c r="AD107" s="53"/>
    </row>
    <row r="108" spans="1:30" x14ac:dyDescent="0.25">
      <c r="A108" s="23">
        <f>Situacao_geral!B109</f>
        <v>43658</v>
      </c>
      <c r="B108" s="26">
        <f>Situacao_geral!C109</f>
        <v>0</v>
      </c>
      <c r="C108" s="25" t="str">
        <f>Situacao_geral!D109</f>
        <v>Não</v>
      </c>
      <c r="D108" s="29" t="str">
        <f>IF(Situacao_geral!G109=0,"",Situacao_geral!G109)</f>
        <v/>
      </c>
      <c r="E108" s="21" t="str">
        <f>IF(Situacao_geral!H109=0,"",Situacao_geral!H109)</f>
        <v/>
      </c>
      <c r="F108" s="30">
        <f t="shared" si="24"/>
        <v>0</v>
      </c>
      <c r="G108" s="30">
        <f t="shared" si="25"/>
        <v>0</v>
      </c>
      <c r="H108" s="31">
        <v>9</v>
      </c>
      <c r="I108" s="31">
        <f t="shared" si="22"/>
        <v>5</v>
      </c>
      <c r="J108" s="31">
        <f t="shared" si="23"/>
        <v>5</v>
      </c>
      <c r="K108" s="79">
        <f t="shared" si="26"/>
        <v>0</v>
      </c>
      <c r="L108" s="52" t="str">
        <f t="shared" si="21"/>
        <v/>
      </c>
      <c r="M108" s="52"/>
      <c r="N108" s="52"/>
      <c r="O108" s="52"/>
      <c r="P108" s="52"/>
      <c r="Q108" s="52"/>
      <c r="R108" s="52"/>
      <c r="S108" s="52"/>
      <c r="T108" s="52"/>
      <c r="U108" s="52"/>
      <c r="V108" s="53"/>
      <c r="W108" s="52"/>
      <c r="X108" s="52"/>
      <c r="Y108" s="52"/>
      <c r="Z108" s="52"/>
      <c r="AA108" s="52"/>
      <c r="AB108" s="52"/>
      <c r="AC108" s="52"/>
      <c r="AD108" s="53"/>
    </row>
    <row r="109" spans="1:30" x14ac:dyDescent="0.25">
      <c r="A109" s="23">
        <f>Situacao_geral!B110</f>
        <v>43659</v>
      </c>
      <c r="B109" s="26">
        <f>Situacao_geral!C110</f>
        <v>0</v>
      </c>
      <c r="C109" s="25" t="str">
        <f>Situacao_geral!D110</f>
        <v>Não</v>
      </c>
      <c r="D109" s="29" t="str">
        <f>IF(Situacao_geral!G110=0,"",Situacao_geral!G110)</f>
        <v/>
      </c>
      <c r="E109" s="21" t="str">
        <f>IF(Situacao_geral!H110=0,"",Situacao_geral!H110)</f>
        <v/>
      </c>
      <c r="F109" s="30">
        <f t="shared" si="24"/>
        <v>0</v>
      </c>
      <c r="G109" s="30">
        <f t="shared" si="25"/>
        <v>0</v>
      </c>
      <c r="H109" s="31">
        <v>10</v>
      </c>
      <c r="I109" s="31">
        <f t="shared" si="22"/>
        <v>5</v>
      </c>
      <c r="J109" s="31">
        <f t="shared" si="23"/>
        <v>10</v>
      </c>
      <c r="K109" s="79">
        <f t="shared" si="26"/>
        <v>0</v>
      </c>
      <c r="L109" s="52" t="str">
        <f t="shared" si="21"/>
        <v/>
      </c>
      <c r="M109" s="52"/>
      <c r="N109" s="52"/>
      <c r="O109" s="52"/>
      <c r="P109" s="52"/>
      <c r="Q109" s="52"/>
      <c r="R109" s="52"/>
      <c r="S109" s="52"/>
      <c r="T109" s="52"/>
      <c r="U109" s="52"/>
      <c r="V109" s="53"/>
      <c r="W109" s="52"/>
      <c r="X109" s="52"/>
      <c r="Y109" s="52"/>
      <c r="Z109" s="52"/>
      <c r="AA109" s="52"/>
      <c r="AB109" s="52"/>
      <c r="AC109" s="52"/>
      <c r="AD109" s="53"/>
    </row>
    <row r="110" spans="1:30" x14ac:dyDescent="0.25">
      <c r="A110" s="23">
        <f>Situacao_geral!B111</f>
        <v>43660</v>
      </c>
      <c r="B110" s="26">
        <f>Situacao_geral!C111</f>
        <v>10.3</v>
      </c>
      <c r="C110" s="25" t="str">
        <f>Situacao_geral!D111</f>
        <v>Sim</v>
      </c>
      <c r="D110" s="29" t="str">
        <f>IF(Situacao_geral!G111=0,"",Situacao_geral!G111)</f>
        <v/>
      </c>
      <c r="E110" s="21" t="str">
        <f>IF(Situacao_geral!H111=0,"",Situacao_geral!H111)</f>
        <v/>
      </c>
      <c r="F110" s="30">
        <f t="shared" si="24"/>
        <v>1</v>
      </c>
      <c r="G110" s="30">
        <f t="shared" si="25"/>
        <v>1</v>
      </c>
      <c r="H110" s="31">
        <v>0</v>
      </c>
      <c r="I110" s="31">
        <f t="shared" si="22"/>
        <v>0</v>
      </c>
      <c r="J110" s="31">
        <f t="shared" si="23"/>
        <v>0</v>
      </c>
      <c r="K110" s="79">
        <f t="shared" si="26"/>
        <v>10.3</v>
      </c>
      <c r="L110" s="52" t="str">
        <f t="shared" si="21"/>
        <v/>
      </c>
      <c r="M110" s="52"/>
      <c r="N110" s="52"/>
      <c r="O110" s="52"/>
      <c r="P110" s="52"/>
      <c r="Q110" s="52"/>
      <c r="R110" s="52"/>
      <c r="S110" s="52"/>
      <c r="T110" s="52"/>
      <c r="U110" s="52"/>
      <c r="V110" s="53"/>
      <c r="W110" s="52"/>
      <c r="X110" s="52"/>
      <c r="Y110" s="52"/>
      <c r="Z110" s="52"/>
      <c r="AA110" s="52"/>
      <c r="AB110" s="52"/>
      <c r="AC110" s="52"/>
      <c r="AD110" s="53"/>
    </row>
    <row r="111" spans="1:30" x14ac:dyDescent="0.25">
      <c r="A111" s="23">
        <f>Situacao_geral!B112</f>
        <v>43661</v>
      </c>
      <c r="B111" s="26">
        <f>Situacao_geral!C112</f>
        <v>6</v>
      </c>
      <c r="C111" s="25" t="str">
        <f>Situacao_geral!D112</f>
        <v>Sim</v>
      </c>
      <c r="D111" s="29" t="str">
        <f>IF(Situacao_geral!G112=0,"",Situacao_geral!G112)</f>
        <v>Baixo</v>
      </c>
      <c r="E111" s="13" t="str">
        <f>IF(Situacao_geral!H112=0,"",Situacao_geral!H112)</f>
        <v>Alto</v>
      </c>
      <c r="F111" s="30">
        <f t="shared" si="24"/>
        <v>1</v>
      </c>
      <c r="G111" s="30">
        <f t="shared" si="25"/>
        <v>2</v>
      </c>
      <c r="H111" s="31">
        <v>0</v>
      </c>
      <c r="I111" s="31">
        <f t="shared" si="22"/>
        <v>0</v>
      </c>
      <c r="J111" s="31">
        <f t="shared" si="23"/>
        <v>0</v>
      </c>
      <c r="K111" s="79">
        <f t="shared" si="26"/>
        <v>16.3</v>
      </c>
      <c r="L111" s="52">
        <f t="shared" si="21"/>
        <v>16.3</v>
      </c>
      <c r="M111" s="52"/>
      <c r="N111" s="52"/>
      <c r="O111" s="52"/>
      <c r="P111" s="52"/>
      <c r="Q111" s="52"/>
      <c r="R111" s="52"/>
      <c r="S111" s="52"/>
      <c r="T111" s="52"/>
      <c r="U111" s="52"/>
      <c r="V111" s="53"/>
      <c r="W111" s="52"/>
      <c r="X111" s="52"/>
      <c r="Y111" s="52"/>
      <c r="Z111" s="52"/>
      <c r="AA111" s="52"/>
      <c r="AB111" s="52"/>
      <c r="AC111" s="52"/>
      <c r="AD111" s="53"/>
    </row>
    <row r="112" spans="1:30" x14ac:dyDescent="0.25">
      <c r="A112" s="23">
        <f>Situacao_geral!B113</f>
        <v>43662</v>
      </c>
      <c r="B112" s="26">
        <f>Situacao_geral!C113</f>
        <v>0</v>
      </c>
      <c r="C112" s="25" t="str">
        <f>Situacao_geral!D113</f>
        <v>Não</v>
      </c>
      <c r="D112" s="29" t="str">
        <f>IF(Situacao_geral!G113=0,"",Situacao_geral!G113)</f>
        <v>Baixo</v>
      </c>
      <c r="E112" s="6" t="str">
        <f>IF(Situacao_geral!H113=0,"",Situacao_geral!H113)</f>
        <v>Médio</v>
      </c>
      <c r="F112" s="30">
        <f t="shared" si="24"/>
        <v>0</v>
      </c>
      <c r="G112" s="30">
        <f t="shared" si="25"/>
        <v>2</v>
      </c>
      <c r="H112" s="31">
        <v>1</v>
      </c>
      <c r="I112" s="31">
        <f t="shared" si="22"/>
        <v>1</v>
      </c>
      <c r="J112" s="31">
        <f t="shared" si="23"/>
        <v>1</v>
      </c>
      <c r="K112" s="79">
        <f t="shared" si="26"/>
        <v>16.3</v>
      </c>
      <c r="L112" s="52">
        <f t="shared" si="21"/>
        <v>16.3</v>
      </c>
      <c r="M112" s="52"/>
      <c r="N112" s="52"/>
      <c r="O112" s="52"/>
      <c r="P112" s="52"/>
      <c r="Q112" s="52"/>
      <c r="R112" s="52"/>
      <c r="S112" s="52"/>
      <c r="T112" s="52"/>
      <c r="U112" s="52"/>
      <c r="V112" s="53"/>
      <c r="W112" s="52"/>
      <c r="X112" s="52"/>
      <c r="Y112" s="52"/>
      <c r="Z112" s="52"/>
      <c r="AA112" s="52"/>
      <c r="AB112" s="52"/>
      <c r="AC112" s="52"/>
      <c r="AD112" s="53"/>
    </row>
    <row r="113" spans="1:30" x14ac:dyDescent="0.25">
      <c r="A113" s="23">
        <f>Situacao_geral!B114</f>
        <v>43663</v>
      </c>
      <c r="B113" s="26">
        <f>Situacao_geral!C114</f>
        <v>0.5</v>
      </c>
      <c r="C113" s="25" t="str">
        <f>Situacao_geral!D114</f>
        <v>Sim</v>
      </c>
      <c r="D113" s="29" t="str">
        <f>IF(Situacao_geral!G114=0,"",Situacao_geral!G114)</f>
        <v>Médio</v>
      </c>
      <c r="E113" s="6" t="str">
        <f>IF(Situacao_geral!H114=0,"",Situacao_geral!H114)</f>
        <v>Médio</v>
      </c>
      <c r="F113" s="30">
        <f t="shared" si="24"/>
        <v>1</v>
      </c>
      <c r="G113" s="30">
        <f t="shared" si="25"/>
        <v>2</v>
      </c>
      <c r="H113" s="31">
        <v>0</v>
      </c>
      <c r="I113" s="31">
        <f t="shared" si="22"/>
        <v>0</v>
      </c>
      <c r="J113" s="31">
        <f t="shared" si="23"/>
        <v>0</v>
      </c>
      <c r="K113" s="79">
        <f t="shared" si="26"/>
        <v>6.5</v>
      </c>
      <c r="L113" s="52">
        <f t="shared" si="21"/>
        <v>6.5</v>
      </c>
      <c r="M113" s="52"/>
      <c r="N113" s="52"/>
      <c r="O113" s="52"/>
      <c r="P113" s="52"/>
      <c r="Q113" s="52"/>
      <c r="R113" s="52"/>
      <c r="S113" s="52"/>
      <c r="T113" s="52"/>
      <c r="U113" s="52"/>
      <c r="V113" s="53"/>
      <c r="W113" s="52"/>
      <c r="X113" s="52"/>
      <c r="Y113" s="52"/>
      <c r="Z113" s="52"/>
      <c r="AA113" s="52"/>
      <c r="AB113" s="52"/>
      <c r="AC113" s="52"/>
      <c r="AD113" s="53"/>
    </row>
    <row r="114" spans="1:30" x14ac:dyDescent="0.25">
      <c r="A114" s="23">
        <f>Situacao_geral!B115</f>
        <v>43664</v>
      </c>
      <c r="B114" s="26">
        <f>Situacao_geral!C115</f>
        <v>4.0999999999999996</v>
      </c>
      <c r="C114" s="25" t="str">
        <f>Situacao_geral!D115</f>
        <v>Sim</v>
      </c>
      <c r="D114" s="29" t="str">
        <f>IF(Situacao_geral!G115=0,"",Situacao_geral!G115)</f>
        <v>Médio</v>
      </c>
      <c r="E114" s="6" t="str">
        <f>IF(Situacao_geral!H115=0,"",Situacao_geral!H115)</f>
        <v>Médio</v>
      </c>
      <c r="F114" s="30">
        <f t="shared" si="24"/>
        <v>1</v>
      </c>
      <c r="G114" s="30">
        <f t="shared" si="25"/>
        <v>2</v>
      </c>
      <c r="H114" s="31">
        <v>0</v>
      </c>
      <c r="I114" s="31">
        <f t="shared" si="22"/>
        <v>0</v>
      </c>
      <c r="J114" s="31">
        <f t="shared" si="23"/>
        <v>0</v>
      </c>
      <c r="K114" s="79">
        <f t="shared" si="26"/>
        <v>4.5999999999999996</v>
      </c>
      <c r="L114" s="52">
        <f t="shared" si="21"/>
        <v>4.5999999999999996</v>
      </c>
      <c r="M114" s="52"/>
      <c r="N114" s="52"/>
      <c r="O114" s="52"/>
      <c r="P114" s="52"/>
      <c r="Q114" s="52"/>
      <c r="R114" s="52"/>
      <c r="S114" s="52"/>
      <c r="T114" s="52"/>
      <c r="U114" s="52"/>
      <c r="V114" s="53"/>
      <c r="W114" s="52"/>
      <c r="X114" s="52"/>
      <c r="Y114" s="52"/>
      <c r="Z114" s="52"/>
      <c r="AA114" s="52"/>
      <c r="AB114" s="52"/>
      <c r="AC114" s="52"/>
      <c r="AD114" s="53"/>
    </row>
    <row r="115" spans="1:30" x14ac:dyDescent="0.25">
      <c r="A115" s="23">
        <f>Situacao_geral!B116</f>
        <v>43665</v>
      </c>
      <c r="B115" s="26">
        <f>Situacao_geral!C116</f>
        <v>0.7</v>
      </c>
      <c r="C115" s="25" t="str">
        <f>Situacao_geral!D116</f>
        <v>Sim</v>
      </c>
      <c r="D115" s="29" t="str">
        <f>IF(Situacao_geral!G116=0,"",Situacao_geral!G116)</f>
        <v>Baixo</v>
      </c>
      <c r="E115" s="6" t="str">
        <f>IF(Situacao_geral!H116=0,"",Situacao_geral!H116)</f>
        <v>Baixo</v>
      </c>
      <c r="F115" s="30">
        <f t="shared" si="24"/>
        <v>1</v>
      </c>
      <c r="G115" s="30">
        <f t="shared" si="25"/>
        <v>3</v>
      </c>
      <c r="H115" s="31">
        <v>0</v>
      </c>
      <c r="I115" s="31">
        <f t="shared" si="22"/>
        <v>0</v>
      </c>
      <c r="J115" s="31">
        <f t="shared" si="23"/>
        <v>0</v>
      </c>
      <c r="K115" s="79">
        <f t="shared" si="26"/>
        <v>5.3</v>
      </c>
      <c r="L115" s="52">
        <f t="shared" si="21"/>
        <v>5.3</v>
      </c>
      <c r="M115" s="52"/>
      <c r="N115" s="52"/>
      <c r="O115" s="52"/>
      <c r="P115" s="52"/>
      <c r="Q115" s="52"/>
      <c r="R115" s="52"/>
      <c r="S115" s="52"/>
      <c r="T115" s="52"/>
      <c r="U115" s="52"/>
      <c r="V115" s="53"/>
      <c r="W115" s="52"/>
      <c r="X115" s="52"/>
      <c r="Y115" s="52"/>
      <c r="Z115" s="52"/>
      <c r="AA115" s="52"/>
      <c r="AB115" s="52"/>
      <c r="AC115" s="52"/>
      <c r="AD115" s="53"/>
    </row>
    <row r="116" spans="1:30" x14ac:dyDescent="0.25">
      <c r="A116" s="23">
        <f>Situacao_geral!B117</f>
        <v>43666</v>
      </c>
      <c r="B116" s="26">
        <f>Situacao_geral!C117</f>
        <v>0</v>
      </c>
      <c r="C116" s="25" t="str">
        <f>Situacao_geral!D117</f>
        <v>Não</v>
      </c>
      <c r="D116" s="29" t="str">
        <f>IF(Situacao_geral!G117=0,"",Situacao_geral!G117)</f>
        <v>Baixo</v>
      </c>
      <c r="E116" s="6" t="str">
        <f>IF(Situacao_geral!H117=0,"",Situacao_geral!H117)</f>
        <v>Baixo</v>
      </c>
      <c r="F116" s="30">
        <f t="shared" si="24"/>
        <v>0</v>
      </c>
      <c r="G116" s="30">
        <f t="shared" si="25"/>
        <v>2</v>
      </c>
      <c r="H116" s="31">
        <v>1</v>
      </c>
      <c r="I116" s="31">
        <f t="shared" si="22"/>
        <v>1</v>
      </c>
      <c r="J116" s="31">
        <f t="shared" si="23"/>
        <v>1</v>
      </c>
      <c r="K116" s="79">
        <f t="shared" si="26"/>
        <v>4.8</v>
      </c>
      <c r="L116" s="52">
        <f t="shared" si="21"/>
        <v>4.8</v>
      </c>
      <c r="M116" s="52"/>
      <c r="N116" s="52"/>
      <c r="O116" s="52"/>
      <c r="P116" s="52"/>
      <c r="Q116" s="52"/>
      <c r="R116" s="52"/>
      <c r="S116" s="52"/>
      <c r="T116" s="52"/>
      <c r="U116" s="52"/>
      <c r="V116" s="53"/>
      <c r="W116" s="52"/>
      <c r="X116" s="52"/>
      <c r="Y116" s="52"/>
      <c r="Z116" s="52"/>
      <c r="AA116" s="52"/>
      <c r="AB116" s="52"/>
      <c r="AC116" s="52"/>
      <c r="AD116" s="53"/>
    </row>
    <row r="117" spans="1:30" x14ac:dyDescent="0.25">
      <c r="A117" s="23">
        <f>Situacao_geral!B118</f>
        <v>43667</v>
      </c>
      <c r="B117" s="26">
        <f>Situacao_geral!C118</f>
        <v>0</v>
      </c>
      <c r="C117" s="25" t="str">
        <f>Situacao_geral!D118</f>
        <v>Não</v>
      </c>
      <c r="D117" s="29" t="str">
        <f>IF(Situacao_geral!G118=0,"",Situacao_geral!G118)</f>
        <v/>
      </c>
      <c r="E117" s="21" t="str">
        <f>IF(Situacao_geral!H118=0,"",Situacao_geral!H118)</f>
        <v/>
      </c>
      <c r="F117" s="30">
        <f t="shared" si="24"/>
        <v>0</v>
      </c>
      <c r="G117" s="30">
        <f t="shared" si="25"/>
        <v>1</v>
      </c>
      <c r="H117" s="31">
        <v>2</v>
      </c>
      <c r="I117" s="31">
        <f t="shared" si="22"/>
        <v>2</v>
      </c>
      <c r="J117" s="31">
        <f t="shared" si="23"/>
        <v>2</v>
      </c>
      <c r="K117" s="79">
        <f t="shared" si="26"/>
        <v>0.7</v>
      </c>
      <c r="L117" s="52" t="str">
        <f t="shared" si="21"/>
        <v/>
      </c>
      <c r="M117" s="52"/>
      <c r="N117" s="52"/>
      <c r="O117" s="52"/>
      <c r="P117" s="52"/>
      <c r="Q117" s="52"/>
      <c r="R117" s="52"/>
      <c r="S117" s="52"/>
      <c r="T117" s="52"/>
      <c r="U117" s="52"/>
      <c r="V117" s="53"/>
      <c r="W117" s="52"/>
      <c r="X117" s="52"/>
      <c r="Y117" s="52"/>
      <c r="Z117" s="52"/>
      <c r="AA117" s="52"/>
      <c r="AB117" s="52"/>
      <c r="AC117" s="52"/>
      <c r="AD117" s="53"/>
    </row>
    <row r="118" spans="1:30" x14ac:dyDescent="0.25">
      <c r="A118" s="23">
        <f>Situacao_geral!B119</f>
        <v>43668</v>
      </c>
      <c r="B118" s="26">
        <f>Situacao_geral!C119</f>
        <v>0</v>
      </c>
      <c r="C118" s="25" t="str">
        <f>Situacao_geral!D119</f>
        <v>Não</v>
      </c>
      <c r="D118" s="29" t="str">
        <f>IF(Situacao_geral!G119=0,"",Situacao_geral!G119)</f>
        <v/>
      </c>
      <c r="E118" s="21" t="str">
        <f>IF(Situacao_geral!H119=0,"",Situacao_geral!H119)</f>
        <v/>
      </c>
      <c r="F118" s="30">
        <f t="shared" si="24"/>
        <v>0</v>
      </c>
      <c r="G118" s="30">
        <f t="shared" si="25"/>
        <v>0</v>
      </c>
      <c r="H118" s="31">
        <v>3</v>
      </c>
      <c r="I118" s="31">
        <f t="shared" si="22"/>
        <v>3</v>
      </c>
      <c r="J118" s="31">
        <f t="shared" si="23"/>
        <v>3</v>
      </c>
      <c r="K118" s="79">
        <f t="shared" si="26"/>
        <v>0</v>
      </c>
      <c r="L118" s="52" t="str">
        <f t="shared" si="21"/>
        <v/>
      </c>
      <c r="M118" s="52"/>
      <c r="N118" s="52"/>
      <c r="O118" s="52"/>
      <c r="P118" s="52"/>
      <c r="Q118" s="52"/>
      <c r="R118" s="52"/>
      <c r="S118" s="52"/>
      <c r="T118" s="52"/>
      <c r="U118" s="52"/>
      <c r="V118" s="53"/>
      <c r="W118" s="52"/>
      <c r="X118" s="52"/>
      <c r="Y118" s="52"/>
      <c r="Z118" s="52"/>
      <c r="AA118" s="52"/>
      <c r="AB118" s="52"/>
      <c r="AC118" s="52"/>
      <c r="AD118" s="53"/>
    </row>
    <row r="119" spans="1:30" x14ac:dyDescent="0.25">
      <c r="A119" s="23">
        <f>Situacao_geral!B120</f>
        <v>43669</v>
      </c>
      <c r="B119" s="26">
        <f>Situacao_geral!C120</f>
        <v>0</v>
      </c>
      <c r="C119" s="25" t="str">
        <f>Situacao_geral!D120</f>
        <v>Não</v>
      </c>
      <c r="D119" s="29" t="str">
        <f>IF(Situacao_geral!G120=0,"",Situacao_geral!G120)</f>
        <v/>
      </c>
      <c r="E119" s="21" t="str">
        <f>IF(Situacao_geral!H120=0,"",Situacao_geral!H120)</f>
        <v/>
      </c>
      <c r="F119" s="30">
        <f t="shared" si="24"/>
        <v>0</v>
      </c>
      <c r="G119" s="30">
        <f t="shared" si="25"/>
        <v>0</v>
      </c>
      <c r="H119" s="31">
        <v>4</v>
      </c>
      <c r="I119" s="31">
        <f t="shared" si="22"/>
        <v>4</v>
      </c>
      <c r="J119" s="31">
        <f t="shared" si="23"/>
        <v>4</v>
      </c>
      <c r="K119" s="79">
        <f t="shared" si="26"/>
        <v>0</v>
      </c>
      <c r="L119" s="52" t="str">
        <f t="shared" si="21"/>
        <v/>
      </c>
      <c r="M119" s="52"/>
      <c r="N119" s="52"/>
      <c r="O119" s="52"/>
      <c r="P119" s="52"/>
      <c r="Q119" s="52"/>
      <c r="R119" s="52"/>
      <c r="S119" s="52"/>
      <c r="T119" s="52"/>
      <c r="U119" s="52"/>
      <c r="V119" s="53"/>
      <c r="W119" s="52"/>
      <c r="X119" s="52"/>
      <c r="Y119" s="52"/>
      <c r="Z119" s="52"/>
      <c r="AA119" s="52"/>
      <c r="AB119" s="52"/>
      <c r="AC119" s="52"/>
      <c r="AD119" s="53"/>
    </row>
    <row r="120" spans="1:30" x14ac:dyDescent="0.25">
      <c r="A120" s="23">
        <f>Situacao_geral!B121</f>
        <v>43670</v>
      </c>
      <c r="B120" s="26">
        <f>Situacao_geral!C121</f>
        <v>0</v>
      </c>
      <c r="C120" s="25" t="str">
        <f>Situacao_geral!D121</f>
        <v>Não</v>
      </c>
      <c r="D120" s="29" t="str">
        <f>IF(Situacao_geral!G121=0,"",Situacao_geral!G121)</f>
        <v/>
      </c>
      <c r="E120" s="21" t="str">
        <f>IF(Situacao_geral!H121=0,"",Situacao_geral!H121)</f>
        <v/>
      </c>
      <c r="F120" s="30">
        <f t="shared" si="24"/>
        <v>0</v>
      </c>
      <c r="G120" s="30">
        <f t="shared" si="25"/>
        <v>0</v>
      </c>
      <c r="H120" s="31">
        <v>5</v>
      </c>
      <c r="I120" s="31">
        <f t="shared" si="22"/>
        <v>5</v>
      </c>
      <c r="J120" s="31">
        <f t="shared" si="23"/>
        <v>5</v>
      </c>
      <c r="K120" s="79">
        <f t="shared" si="26"/>
        <v>0</v>
      </c>
      <c r="L120" s="52" t="str">
        <f t="shared" si="21"/>
        <v/>
      </c>
      <c r="M120" s="52"/>
      <c r="N120" s="52"/>
      <c r="O120" s="52"/>
      <c r="P120" s="52"/>
      <c r="Q120" s="52"/>
      <c r="R120" s="52"/>
      <c r="S120" s="52"/>
      <c r="T120" s="52"/>
      <c r="U120" s="52"/>
      <c r="V120" s="53"/>
      <c r="W120" s="52"/>
      <c r="X120" s="52"/>
      <c r="Y120" s="52"/>
      <c r="Z120" s="52"/>
      <c r="AA120" s="52"/>
      <c r="AB120" s="52"/>
      <c r="AC120" s="52"/>
      <c r="AD120" s="53"/>
    </row>
    <row r="121" spans="1:30" x14ac:dyDescent="0.25">
      <c r="A121" s="23">
        <f>Situacao_geral!B122</f>
        <v>43671</v>
      </c>
      <c r="B121" s="26">
        <f>Situacao_geral!C122</f>
        <v>0</v>
      </c>
      <c r="C121" s="25" t="str">
        <f>Situacao_geral!D122</f>
        <v>Não</v>
      </c>
      <c r="D121" s="29" t="str">
        <f>IF(Situacao_geral!G122=0,"",Situacao_geral!G122)</f>
        <v/>
      </c>
      <c r="E121" s="21" t="str">
        <f>IF(Situacao_geral!H122=0,"",Situacao_geral!H122)</f>
        <v/>
      </c>
      <c r="F121" s="30">
        <f t="shared" si="24"/>
        <v>0</v>
      </c>
      <c r="G121" s="30">
        <f t="shared" si="25"/>
        <v>0</v>
      </c>
      <c r="H121" s="31">
        <v>6</v>
      </c>
      <c r="I121" s="31">
        <f t="shared" si="22"/>
        <v>5</v>
      </c>
      <c r="J121" s="31">
        <f t="shared" si="23"/>
        <v>5</v>
      </c>
      <c r="K121" s="79">
        <f t="shared" si="26"/>
        <v>0</v>
      </c>
      <c r="L121" s="52" t="str">
        <f t="shared" si="21"/>
        <v/>
      </c>
      <c r="M121" s="52"/>
      <c r="N121" s="52"/>
      <c r="O121" s="52"/>
      <c r="P121" s="52"/>
      <c r="Q121" s="52"/>
      <c r="R121" s="52"/>
      <c r="S121" s="52"/>
      <c r="T121" s="52"/>
      <c r="U121" s="52"/>
      <c r="V121" s="53"/>
      <c r="W121" s="52"/>
      <c r="X121" s="52"/>
      <c r="Y121" s="52"/>
      <c r="Z121" s="52"/>
      <c r="AA121" s="52"/>
      <c r="AB121" s="52"/>
      <c r="AC121" s="52"/>
      <c r="AD121" s="53"/>
    </row>
    <row r="122" spans="1:30" x14ac:dyDescent="0.25">
      <c r="A122" s="23">
        <f>Situacao_geral!B123</f>
        <v>43672</v>
      </c>
      <c r="B122" s="26">
        <f>Situacao_geral!C123</f>
        <v>0</v>
      </c>
      <c r="C122" s="25" t="str">
        <f>Situacao_geral!D123</f>
        <v>Não</v>
      </c>
      <c r="D122" s="29" t="str">
        <f>IF(Situacao_geral!G123=0,"",Situacao_geral!G123)</f>
        <v>Baixo</v>
      </c>
      <c r="E122" s="12" t="str">
        <f>IF(Situacao_geral!H123=0,"",Situacao_geral!H123)</f>
        <v>Baixo</v>
      </c>
      <c r="F122" s="30">
        <f t="shared" si="24"/>
        <v>0</v>
      </c>
      <c r="G122" s="30">
        <f t="shared" si="25"/>
        <v>0</v>
      </c>
      <c r="H122" s="31">
        <v>7</v>
      </c>
      <c r="I122" s="31">
        <f t="shared" si="22"/>
        <v>5</v>
      </c>
      <c r="J122" s="31">
        <f t="shared" si="23"/>
        <v>5</v>
      </c>
      <c r="K122" s="79">
        <f t="shared" si="26"/>
        <v>0</v>
      </c>
      <c r="L122" s="52">
        <f t="shared" si="21"/>
        <v>0</v>
      </c>
      <c r="M122" s="52"/>
      <c r="N122" s="52"/>
      <c r="O122" s="52"/>
      <c r="P122" s="52"/>
      <c r="Q122" s="52"/>
      <c r="R122" s="52"/>
      <c r="S122" s="52"/>
      <c r="T122" s="52"/>
      <c r="U122" s="52"/>
      <c r="V122" s="53"/>
      <c r="W122" s="52"/>
      <c r="X122" s="52"/>
      <c r="Y122" s="52"/>
      <c r="Z122" s="52"/>
      <c r="AA122" s="52"/>
      <c r="AB122" s="52"/>
      <c r="AC122" s="52"/>
      <c r="AD122" s="53"/>
    </row>
    <row r="123" spans="1:30" x14ac:dyDescent="0.25">
      <c r="A123" s="23">
        <f>Situacao_geral!B124</f>
        <v>43673</v>
      </c>
      <c r="B123" s="26">
        <f>Situacao_geral!C124</f>
        <v>10.4</v>
      </c>
      <c r="C123" s="25" t="str">
        <f>Situacao_geral!D124</f>
        <v>Sim</v>
      </c>
      <c r="D123" s="29" t="str">
        <f>IF(Situacao_geral!G124=0,"",Situacao_geral!G124)</f>
        <v/>
      </c>
      <c r="E123" s="21" t="str">
        <f>IF(Situacao_geral!H124=0,"",Situacao_geral!H124)</f>
        <v/>
      </c>
      <c r="F123" s="30">
        <f t="shared" si="24"/>
        <v>1</v>
      </c>
      <c r="G123" s="30">
        <f t="shared" si="25"/>
        <v>1</v>
      </c>
      <c r="H123" s="31">
        <v>0</v>
      </c>
      <c r="I123" s="31">
        <f t="shared" si="22"/>
        <v>0</v>
      </c>
      <c r="J123" s="31">
        <f t="shared" si="23"/>
        <v>0</v>
      </c>
      <c r="K123" s="79">
        <f t="shared" si="26"/>
        <v>10.4</v>
      </c>
      <c r="L123" s="52" t="str">
        <f t="shared" si="21"/>
        <v/>
      </c>
      <c r="M123" s="52"/>
      <c r="N123" s="52"/>
      <c r="O123" s="52"/>
      <c r="P123" s="52"/>
      <c r="Q123" s="52"/>
      <c r="R123" s="52"/>
      <c r="S123" s="52"/>
      <c r="T123" s="52"/>
      <c r="U123" s="52"/>
      <c r="V123" s="53"/>
      <c r="W123" s="52"/>
      <c r="X123" s="52"/>
      <c r="Y123" s="52"/>
      <c r="Z123" s="52"/>
      <c r="AA123" s="52"/>
      <c r="AB123" s="52"/>
      <c r="AC123" s="52"/>
      <c r="AD123" s="53"/>
    </row>
    <row r="124" spans="1:30" x14ac:dyDescent="0.25">
      <c r="A124" s="23">
        <f>Situacao_geral!B125</f>
        <v>43674</v>
      </c>
      <c r="B124" s="26">
        <f>Situacao_geral!C125</f>
        <v>0</v>
      </c>
      <c r="C124" s="25" t="str">
        <f>Situacao_geral!D125</f>
        <v>Não</v>
      </c>
      <c r="D124" s="29" t="str">
        <f>IF(Situacao_geral!G125=0,"",Situacao_geral!G125)</f>
        <v/>
      </c>
      <c r="E124" s="21" t="str">
        <f>IF(Situacao_geral!H125=0,"",Situacao_geral!H125)</f>
        <v/>
      </c>
      <c r="F124" s="30">
        <f t="shared" si="24"/>
        <v>0</v>
      </c>
      <c r="G124" s="30">
        <f t="shared" si="25"/>
        <v>1</v>
      </c>
      <c r="H124" s="31">
        <v>1</v>
      </c>
      <c r="I124" s="31">
        <f t="shared" si="22"/>
        <v>1</v>
      </c>
      <c r="J124" s="31">
        <f t="shared" si="23"/>
        <v>1</v>
      </c>
      <c r="K124" s="79">
        <f t="shared" si="26"/>
        <v>10.4</v>
      </c>
      <c r="L124" s="52" t="str">
        <f t="shared" si="21"/>
        <v/>
      </c>
      <c r="M124" s="52"/>
      <c r="N124" s="52"/>
      <c r="O124" s="52"/>
      <c r="P124" s="52"/>
      <c r="Q124" s="52"/>
      <c r="R124" s="52"/>
      <c r="S124" s="52"/>
      <c r="T124" s="52"/>
      <c r="U124" s="52"/>
      <c r="V124" s="53"/>
      <c r="W124" s="52"/>
      <c r="X124" s="52"/>
      <c r="Y124" s="52"/>
      <c r="Z124" s="52"/>
      <c r="AA124" s="52"/>
      <c r="AB124" s="52"/>
      <c r="AC124" s="52"/>
      <c r="AD124" s="53"/>
    </row>
    <row r="125" spans="1:30" x14ac:dyDescent="0.25">
      <c r="A125" s="23">
        <f>Situacao_geral!B126</f>
        <v>43675</v>
      </c>
      <c r="B125" s="26">
        <f>Situacao_geral!C126</f>
        <v>0</v>
      </c>
      <c r="C125" s="25" t="str">
        <f>Situacao_geral!D126</f>
        <v>Não</v>
      </c>
      <c r="D125" s="29" t="str">
        <f>IF(Situacao_geral!G126=0,"",Situacao_geral!G126)</f>
        <v>Baixo</v>
      </c>
      <c r="E125" s="12" t="str">
        <f>IF(Situacao_geral!H126=0,"",Situacao_geral!H126)</f>
        <v>Médio</v>
      </c>
      <c r="F125" s="30">
        <f t="shared" si="24"/>
        <v>0</v>
      </c>
      <c r="G125" s="30">
        <f t="shared" si="25"/>
        <v>1</v>
      </c>
      <c r="H125" s="31">
        <v>2</v>
      </c>
      <c r="I125" s="31">
        <f t="shared" si="22"/>
        <v>2</v>
      </c>
      <c r="J125" s="31">
        <f t="shared" si="23"/>
        <v>2</v>
      </c>
      <c r="K125" s="79">
        <f t="shared" si="26"/>
        <v>10.4</v>
      </c>
      <c r="L125" s="52">
        <f t="shared" si="21"/>
        <v>10.4</v>
      </c>
      <c r="M125" s="52"/>
      <c r="N125" s="52"/>
      <c r="O125" s="52"/>
      <c r="P125" s="52"/>
      <c r="Q125" s="52"/>
      <c r="R125" s="52"/>
      <c r="S125" s="52"/>
      <c r="T125" s="52"/>
      <c r="U125" s="52"/>
      <c r="V125" s="53"/>
      <c r="W125" s="52"/>
      <c r="X125" s="52"/>
      <c r="Y125" s="52"/>
      <c r="Z125" s="52"/>
      <c r="AA125" s="52"/>
      <c r="AB125" s="52"/>
      <c r="AC125" s="52"/>
      <c r="AD125" s="53"/>
    </row>
    <row r="126" spans="1:30" x14ac:dyDescent="0.25">
      <c r="A126" s="23">
        <f>Situacao_geral!B127</f>
        <v>43676</v>
      </c>
      <c r="B126" s="26">
        <f>Situacao_geral!C127</f>
        <v>0</v>
      </c>
      <c r="C126" s="25" t="str">
        <f>Situacao_geral!D127</f>
        <v>Não</v>
      </c>
      <c r="D126" s="29" t="str">
        <f>IF(Situacao_geral!G127=0,"",Situacao_geral!G127)</f>
        <v>Baixo</v>
      </c>
      <c r="E126" s="19" t="str">
        <f>IF(Situacao_geral!H127=0,"",Situacao_geral!H127)</f>
        <v>Baixo</v>
      </c>
      <c r="F126" s="30">
        <f t="shared" si="24"/>
        <v>0</v>
      </c>
      <c r="G126" s="30">
        <f t="shared" si="25"/>
        <v>0</v>
      </c>
      <c r="H126" s="31">
        <v>3</v>
      </c>
      <c r="I126" s="31">
        <f t="shared" si="22"/>
        <v>3</v>
      </c>
      <c r="J126" s="31">
        <f t="shared" si="23"/>
        <v>3</v>
      </c>
      <c r="K126" s="79">
        <f t="shared" si="26"/>
        <v>0</v>
      </c>
      <c r="L126" s="52">
        <f t="shared" si="21"/>
        <v>0</v>
      </c>
      <c r="M126" s="52"/>
      <c r="N126" s="52"/>
      <c r="O126" s="52"/>
      <c r="P126" s="52"/>
      <c r="Q126" s="52"/>
      <c r="R126" s="52"/>
      <c r="S126" s="52"/>
      <c r="T126" s="52"/>
      <c r="U126" s="52"/>
      <c r="V126" s="53"/>
      <c r="W126" s="52"/>
      <c r="X126" s="52"/>
      <c r="Y126" s="52"/>
      <c r="Z126" s="52"/>
      <c r="AA126" s="52"/>
      <c r="AB126" s="52"/>
      <c r="AC126" s="52"/>
      <c r="AD126" s="53"/>
    </row>
    <row r="127" spans="1:30" x14ac:dyDescent="0.25">
      <c r="A127" s="23">
        <f>Situacao_geral!B128</f>
        <v>43677</v>
      </c>
      <c r="B127" s="26">
        <f>Situacao_geral!C128</f>
        <v>0</v>
      </c>
      <c r="C127" s="25" t="str">
        <f>Situacao_geral!D128</f>
        <v>Não</v>
      </c>
      <c r="D127" s="29" t="str">
        <f>IF(Situacao_geral!G128=0,"",Situacao_geral!G128)</f>
        <v>Baixo</v>
      </c>
      <c r="E127" s="12" t="str">
        <f>IF(Situacao_geral!H128=0,"",Situacao_geral!H128)</f>
        <v>Médio</v>
      </c>
      <c r="F127" s="30">
        <f t="shared" si="24"/>
        <v>0</v>
      </c>
      <c r="G127" s="30">
        <f t="shared" si="25"/>
        <v>0</v>
      </c>
      <c r="H127" s="31">
        <v>4</v>
      </c>
      <c r="I127" s="31">
        <f t="shared" si="22"/>
        <v>4</v>
      </c>
      <c r="J127" s="31">
        <f t="shared" si="23"/>
        <v>4</v>
      </c>
      <c r="K127" s="79">
        <f t="shared" si="26"/>
        <v>0</v>
      </c>
      <c r="L127" s="52">
        <f t="shared" si="21"/>
        <v>0</v>
      </c>
      <c r="M127" s="52"/>
      <c r="N127" s="52"/>
      <c r="O127" s="52"/>
      <c r="P127" s="52"/>
      <c r="Q127" s="52"/>
      <c r="R127" s="52"/>
      <c r="S127" s="52"/>
      <c r="T127" s="52"/>
      <c r="U127" s="52"/>
      <c r="V127" s="53"/>
      <c r="W127" s="52"/>
      <c r="X127" s="52"/>
      <c r="Y127" s="52"/>
      <c r="Z127" s="52"/>
      <c r="AA127" s="52"/>
      <c r="AB127" s="52"/>
      <c r="AC127" s="52"/>
      <c r="AD127" s="53"/>
    </row>
    <row r="128" spans="1:30" x14ac:dyDescent="0.25">
      <c r="A128" s="23">
        <f>Situacao_geral!B129</f>
        <v>43678</v>
      </c>
      <c r="B128" s="26">
        <f>Situacao_geral!C129</f>
        <v>0</v>
      </c>
      <c r="C128" s="25" t="str">
        <f>Situacao_geral!D129</f>
        <v>Não</v>
      </c>
      <c r="D128" s="29" t="str">
        <f>IF(Situacao_geral!G129=0,"",Situacao_geral!G129)</f>
        <v>Baixo</v>
      </c>
      <c r="E128" s="12" t="str">
        <f>IF(Situacao_geral!H129=0,"",Situacao_geral!H129)</f>
        <v>Médio</v>
      </c>
      <c r="F128" s="30">
        <f t="shared" si="24"/>
        <v>0</v>
      </c>
      <c r="G128" s="30">
        <f t="shared" si="25"/>
        <v>0</v>
      </c>
      <c r="H128" s="31">
        <v>5</v>
      </c>
      <c r="I128" s="31">
        <f t="shared" si="22"/>
        <v>5</v>
      </c>
      <c r="J128" s="31">
        <f t="shared" si="23"/>
        <v>5</v>
      </c>
      <c r="K128" s="79">
        <f t="shared" si="26"/>
        <v>0</v>
      </c>
      <c r="L128" s="52">
        <f t="shared" si="21"/>
        <v>0</v>
      </c>
      <c r="M128" s="52"/>
      <c r="N128" s="52"/>
      <c r="O128" s="52"/>
      <c r="P128" s="52"/>
      <c r="Q128" s="52"/>
      <c r="R128" s="52"/>
      <c r="S128" s="52"/>
      <c r="T128" s="52"/>
      <c r="U128" s="52"/>
      <c r="V128" s="53"/>
      <c r="W128" s="52"/>
      <c r="X128" s="52"/>
      <c r="Y128" s="52"/>
      <c r="Z128" s="52"/>
      <c r="AA128" s="52"/>
      <c r="AB128" s="52"/>
      <c r="AC128" s="52"/>
      <c r="AD128" s="53"/>
    </row>
    <row r="129" spans="1:30" x14ac:dyDescent="0.25">
      <c r="A129" s="23">
        <f>Situacao_geral!B130</f>
        <v>43679</v>
      </c>
      <c r="B129" s="26">
        <f>Situacao_geral!C130</f>
        <v>1.8</v>
      </c>
      <c r="C129" s="25" t="str">
        <f>Situacao_geral!D130</f>
        <v>Sim</v>
      </c>
      <c r="D129" s="29" t="str">
        <f>IF(Situacao_geral!G130=0,"",Situacao_geral!G130)</f>
        <v/>
      </c>
      <c r="E129" s="21" t="str">
        <f>IF(Situacao_geral!H130=0,"",Situacao_geral!H130)</f>
        <v/>
      </c>
      <c r="F129" s="30">
        <f t="shared" si="24"/>
        <v>1</v>
      </c>
      <c r="G129" s="30">
        <f t="shared" si="25"/>
        <v>1</v>
      </c>
      <c r="H129" s="31">
        <v>0</v>
      </c>
      <c r="I129" s="31">
        <f t="shared" si="22"/>
        <v>0</v>
      </c>
      <c r="J129" s="31">
        <f t="shared" si="23"/>
        <v>0</v>
      </c>
      <c r="K129" s="79">
        <f t="shared" si="26"/>
        <v>1.8</v>
      </c>
      <c r="L129" s="52" t="str">
        <f t="shared" si="21"/>
        <v/>
      </c>
      <c r="M129" s="52"/>
      <c r="N129" s="52"/>
      <c r="O129" s="52"/>
      <c r="P129" s="52"/>
      <c r="Q129" s="52"/>
      <c r="R129" s="52"/>
      <c r="S129" s="52"/>
      <c r="T129" s="52"/>
      <c r="U129" s="52"/>
      <c r="V129" s="53"/>
      <c r="W129" s="52"/>
      <c r="X129" s="52"/>
      <c r="Y129" s="52"/>
      <c r="Z129" s="52"/>
      <c r="AA129" s="52"/>
      <c r="AB129" s="52"/>
      <c r="AC129" s="52"/>
      <c r="AD129" s="53"/>
    </row>
    <row r="130" spans="1:30" x14ac:dyDescent="0.25">
      <c r="A130" s="23">
        <f>Situacao_geral!B131</f>
        <v>43680</v>
      </c>
      <c r="B130" s="26">
        <f>Situacao_geral!C131</f>
        <v>0</v>
      </c>
      <c r="C130" s="25" t="str">
        <f>Situacao_geral!D131</f>
        <v>Não</v>
      </c>
      <c r="D130" s="29" t="str">
        <f>IF(Situacao_geral!G131=0,"",Situacao_geral!G131)</f>
        <v/>
      </c>
      <c r="E130" s="21" t="str">
        <f>IF(Situacao_geral!H131=0,"",Situacao_geral!H131)</f>
        <v/>
      </c>
      <c r="F130" s="30">
        <f t="shared" si="24"/>
        <v>0</v>
      </c>
      <c r="G130" s="30">
        <f t="shared" si="25"/>
        <v>1</v>
      </c>
      <c r="H130" s="31">
        <v>1</v>
      </c>
      <c r="I130" s="31">
        <f t="shared" si="22"/>
        <v>1</v>
      </c>
      <c r="J130" s="31">
        <f t="shared" si="23"/>
        <v>1</v>
      </c>
      <c r="K130" s="79">
        <f t="shared" si="26"/>
        <v>1.8</v>
      </c>
      <c r="L130" s="52" t="str">
        <f t="shared" si="21"/>
        <v/>
      </c>
      <c r="M130" s="52"/>
      <c r="N130" s="52"/>
      <c r="O130" s="52"/>
      <c r="P130" s="52"/>
      <c r="Q130" s="52"/>
      <c r="R130" s="52"/>
      <c r="S130" s="52"/>
      <c r="T130" s="52"/>
      <c r="U130" s="52"/>
      <c r="V130" s="53"/>
      <c r="W130" s="52"/>
      <c r="X130" s="52"/>
      <c r="Y130" s="52"/>
      <c r="Z130" s="52"/>
      <c r="AA130" s="52"/>
      <c r="AB130" s="52"/>
      <c r="AC130" s="52"/>
      <c r="AD130" s="53"/>
    </row>
    <row r="131" spans="1:30" x14ac:dyDescent="0.25">
      <c r="A131" s="23">
        <f>Situacao_geral!B132</f>
        <v>43681</v>
      </c>
      <c r="B131" s="26">
        <f>Situacao_geral!C132</f>
        <v>0</v>
      </c>
      <c r="C131" s="25" t="str">
        <f>Situacao_geral!D132</f>
        <v>Não</v>
      </c>
      <c r="D131" s="29" t="str">
        <f>IF(Situacao_geral!G132=0,"",Situacao_geral!G132)</f>
        <v/>
      </c>
      <c r="E131" s="21" t="str">
        <f>IF(Situacao_geral!H132=0,"",Situacao_geral!H132)</f>
        <v/>
      </c>
      <c r="F131" s="30">
        <f t="shared" si="24"/>
        <v>0</v>
      </c>
      <c r="G131" s="30">
        <f t="shared" si="25"/>
        <v>1</v>
      </c>
      <c r="H131" s="31">
        <v>2</v>
      </c>
      <c r="I131" s="31">
        <f t="shared" si="22"/>
        <v>2</v>
      </c>
      <c r="J131" s="31">
        <f t="shared" si="23"/>
        <v>2</v>
      </c>
      <c r="K131" s="79">
        <f t="shared" si="26"/>
        <v>1.8</v>
      </c>
      <c r="L131" s="52" t="str">
        <f t="shared" ref="L131:L183" si="27">IF(E131="","",K131)</f>
        <v/>
      </c>
      <c r="M131" s="52"/>
      <c r="N131" s="52"/>
      <c r="O131" s="52"/>
      <c r="P131" s="52"/>
      <c r="Q131" s="52"/>
      <c r="R131" s="52"/>
      <c r="S131" s="52"/>
      <c r="T131" s="52"/>
      <c r="U131" s="52"/>
      <c r="V131" s="53"/>
      <c r="W131" s="52"/>
      <c r="X131" s="52"/>
      <c r="Y131" s="52"/>
      <c r="Z131" s="52"/>
      <c r="AA131" s="52"/>
      <c r="AB131" s="52"/>
      <c r="AC131" s="52"/>
      <c r="AD131" s="53"/>
    </row>
    <row r="132" spans="1:30" x14ac:dyDescent="0.25">
      <c r="A132" s="23">
        <f>Situacao_geral!B133</f>
        <v>43682</v>
      </c>
      <c r="B132" s="26">
        <f>Situacao_geral!C133</f>
        <v>0</v>
      </c>
      <c r="C132" s="25" t="str">
        <f>Situacao_geral!D133</f>
        <v>Não</v>
      </c>
      <c r="D132" s="29" t="str">
        <f>IF(Situacao_geral!G133=0,"",Situacao_geral!G133)</f>
        <v>Baixo</v>
      </c>
      <c r="E132" s="6" t="str">
        <f>IF(Situacao_geral!H133=0,"",Situacao_geral!H133)</f>
        <v>Baixo</v>
      </c>
      <c r="F132" s="30">
        <f t="shared" si="24"/>
        <v>0</v>
      </c>
      <c r="G132" s="30">
        <f t="shared" si="25"/>
        <v>0</v>
      </c>
      <c r="H132" s="31">
        <v>3</v>
      </c>
      <c r="I132" s="31">
        <f t="shared" ref="I132:I183" si="28">IF(H132&gt;=5,5,H132)</f>
        <v>3</v>
      </c>
      <c r="J132" s="31">
        <f t="shared" ref="J132:J183" si="29">IF(H132&gt;=10,10,I132)</f>
        <v>3</v>
      </c>
      <c r="K132" s="79">
        <f t="shared" si="26"/>
        <v>0</v>
      </c>
      <c r="L132" s="52">
        <f t="shared" si="27"/>
        <v>0</v>
      </c>
      <c r="M132" s="52"/>
      <c r="N132" s="52"/>
      <c r="O132" s="52"/>
      <c r="P132" s="52"/>
      <c r="Q132" s="52"/>
      <c r="R132" s="52"/>
      <c r="S132" s="52"/>
      <c r="T132" s="52"/>
      <c r="U132" s="52"/>
      <c r="V132" s="53"/>
      <c r="W132" s="52"/>
      <c r="X132" s="52"/>
      <c r="Y132" s="52"/>
      <c r="Z132" s="52"/>
      <c r="AA132" s="52"/>
      <c r="AB132" s="52"/>
      <c r="AC132" s="52"/>
      <c r="AD132" s="53"/>
    </row>
    <row r="133" spans="1:30" x14ac:dyDescent="0.25">
      <c r="A133" s="23">
        <f>Situacao_geral!B134</f>
        <v>43683</v>
      </c>
      <c r="B133" s="26">
        <f>Situacao_geral!C134</f>
        <v>0</v>
      </c>
      <c r="C133" s="25" t="str">
        <f>Situacao_geral!D134</f>
        <v>Não</v>
      </c>
      <c r="D133" s="29" t="str">
        <f>IF(Situacao_geral!G134=0,"",Situacao_geral!G134)</f>
        <v>Baixo</v>
      </c>
      <c r="E133" s="6" t="str">
        <f>IF(Situacao_geral!H134=0,"",Situacao_geral!H134)</f>
        <v>Baixo</v>
      </c>
      <c r="F133" s="30">
        <f t="shared" si="24"/>
        <v>0</v>
      </c>
      <c r="G133" s="30">
        <f t="shared" si="25"/>
        <v>0</v>
      </c>
      <c r="H133" s="31">
        <v>4</v>
      </c>
      <c r="I133" s="31">
        <f t="shared" si="28"/>
        <v>4</v>
      </c>
      <c r="J133" s="31">
        <f t="shared" si="29"/>
        <v>4</v>
      </c>
      <c r="K133" s="79">
        <f t="shared" si="26"/>
        <v>0</v>
      </c>
      <c r="L133" s="52">
        <f t="shared" si="27"/>
        <v>0</v>
      </c>
      <c r="M133" s="52"/>
      <c r="N133" s="52"/>
      <c r="O133" s="52"/>
      <c r="P133" s="52"/>
      <c r="Q133" s="52"/>
      <c r="R133" s="52"/>
      <c r="S133" s="52"/>
      <c r="T133" s="52"/>
      <c r="U133" s="52"/>
      <c r="V133" s="53"/>
      <c r="W133" s="52"/>
      <c r="X133" s="52"/>
      <c r="Y133" s="52"/>
      <c r="Z133" s="52"/>
      <c r="AA133" s="52"/>
      <c r="AB133" s="52"/>
      <c r="AC133" s="52"/>
      <c r="AD133" s="53"/>
    </row>
    <row r="134" spans="1:30" x14ac:dyDescent="0.25">
      <c r="A134" s="23">
        <f>Situacao_geral!B135</f>
        <v>43684</v>
      </c>
      <c r="B134" s="26">
        <f>Situacao_geral!C135</f>
        <v>0</v>
      </c>
      <c r="C134" s="25" t="str">
        <f>Situacao_geral!D135</f>
        <v>Não</v>
      </c>
      <c r="D134" s="29" t="str">
        <f>IF(Situacao_geral!G135=0,"",Situacao_geral!G135)</f>
        <v>Baixo</v>
      </c>
      <c r="E134" s="12" t="str">
        <f>IF(Situacao_geral!H135=0,"",Situacao_geral!H135)</f>
        <v>Baixo</v>
      </c>
      <c r="F134" s="30">
        <f t="shared" ref="F134:F183" si="30">IF(C134="Sim",1,0)</f>
        <v>0</v>
      </c>
      <c r="G134" s="30">
        <f t="shared" ref="G134:G183" si="31">SUM(F132:F134)</f>
        <v>0</v>
      </c>
      <c r="H134" s="31">
        <v>5</v>
      </c>
      <c r="I134" s="31">
        <f t="shared" si="28"/>
        <v>5</v>
      </c>
      <c r="J134" s="31">
        <f t="shared" si="29"/>
        <v>5</v>
      </c>
      <c r="K134" s="79">
        <f t="shared" ref="K134:K183" si="32">SUM(B132:B134)</f>
        <v>0</v>
      </c>
      <c r="L134" s="52">
        <f t="shared" si="27"/>
        <v>0</v>
      </c>
      <c r="M134" s="52"/>
      <c r="N134" s="52"/>
      <c r="O134" s="52"/>
      <c r="P134" s="52"/>
      <c r="Q134" s="52"/>
      <c r="R134" s="52"/>
      <c r="S134" s="52"/>
      <c r="T134" s="52"/>
      <c r="U134" s="52"/>
      <c r="V134" s="53"/>
      <c r="W134" s="52"/>
      <c r="X134" s="52"/>
      <c r="Y134" s="52"/>
      <c r="Z134" s="52"/>
      <c r="AA134" s="52"/>
      <c r="AB134" s="52"/>
      <c r="AC134" s="52"/>
      <c r="AD134" s="53"/>
    </row>
    <row r="135" spans="1:30" x14ac:dyDescent="0.25">
      <c r="A135" s="23">
        <f>Situacao_geral!B136</f>
        <v>43685</v>
      </c>
      <c r="B135" s="26">
        <f>Situacao_geral!C136</f>
        <v>0</v>
      </c>
      <c r="C135" s="25" t="str">
        <f>Situacao_geral!D136</f>
        <v>Não</v>
      </c>
      <c r="D135" s="29" t="str">
        <f>IF(Situacao_geral!G136=0,"",Situacao_geral!G136)</f>
        <v/>
      </c>
      <c r="E135" s="21" t="str">
        <f>IF(Situacao_geral!H136=0,"",Situacao_geral!H136)</f>
        <v/>
      </c>
      <c r="F135" s="30">
        <f t="shared" si="30"/>
        <v>0</v>
      </c>
      <c r="G135" s="30">
        <f t="shared" si="31"/>
        <v>0</v>
      </c>
      <c r="H135" s="31">
        <v>6</v>
      </c>
      <c r="I135" s="31">
        <f t="shared" si="28"/>
        <v>5</v>
      </c>
      <c r="J135" s="31">
        <f t="shared" si="29"/>
        <v>5</v>
      </c>
      <c r="K135" s="79">
        <f t="shared" si="32"/>
        <v>0</v>
      </c>
      <c r="L135" s="52" t="str">
        <f t="shared" si="27"/>
        <v/>
      </c>
      <c r="M135" s="52"/>
      <c r="N135" s="52"/>
      <c r="O135" s="52"/>
      <c r="P135" s="52"/>
      <c r="Q135" s="52"/>
      <c r="R135" s="52"/>
      <c r="S135" s="52"/>
      <c r="T135" s="52"/>
      <c r="U135" s="52"/>
      <c r="V135" s="53"/>
      <c r="W135" s="52"/>
      <c r="X135" s="52"/>
      <c r="Y135" s="52"/>
      <c r="Z135" s="52"/>
      <c r="AA135" s="52"/>
      <c r="AB135" s="52"/>
      <c r="AC135" s="52"/>
      <c r="AD135" s="53"/>
    </row>
    <row r="136" spans="1:30" x14ac:dyDescent="0.25">
      <c r="A136" s="23">
        <f>Situacao_geral!B137</f>
        <v>43686</v>
      </c>
      <c r="B136" s="26">
        <f>Situacao_geral!C137</f>
        <v>0</v>
      </c>
      <c r="C136" s="25" t="str">
        <f>Situacao_geral!D137</f>
        <v>Não</v>
      </c>
      <c r="D136" s="29" t="str">
        <f>IF(Situacao_geral!G137=0,"",Situacao_geral!G137)</f>
        <v/>
      </c>
      <c r="E136" s="21" t="str">
        <f>IF(Situacao_geral!H137=0,"",Situacao_geral!H137)</f>
        <v/>
      </c>
      <c r="F136" s="30">
        <f t="shared" si="30"/>
        <v>0</v>
      </c>
      <c r="G136" s="30">
        <f t="shared" si="31"/>
        <v>0</v>
      </c>
      <c r="H136" s="31">
        <v>7</v>
      </c>
      <c r="I136" s="31">
        <f t="shared" si="28"/>
        <v>5</v>
      </c>
      <c r="J136" s="31">
        <f t="shared" si="29"/>
        <v>5</v>
      </c>
      <c r="K136" s="79">
        <f t="shared" si="32"/>
        <v>0</v>
      </c>
      <c r="L136" s="52" t="str">
        <f t="shared" si="27"/>
        <v/>
      </c>
      <c r="M136" s="52"/>
      <c r="N136" s="52"/>
      <c r="O136" s="52"/>
      <c r="P136" s="52"/>
      <c r="Q136" s="52"/>
      <c r="R136" s="52"/>
      <c r="S136" s="52"/>
      <c r="T136" s="52"/>
      <c r="U136" s="52"/>
      <c r="V136" s="53"/>
      <c r="W136" s="52"/>
      <c r="X136" s="52"/>
      <c r="Y136" s="52"/>
      <c r="Z136" s="52"/>
      <c r="AA136" s="52"/>
      <c r="AB136" s="52"/>
      <c r="AC136" s="52"/>
      <c r="AD136" s="53"/>
    </row>
    <row r="137" spans="1:30" x14ac:dyDescent="0.25">
      <c r="A137" s="23">
        <f>Situacao_geral!B138</f>
        <v>43687</v>
      </c>
      <c r="B137" s="26">
        <f>Situacao_geral!C138</f>
        <v>0</v>
      </c>
      <c r="C137" s="25" t="str">
        <f>Situacao_geral!D138</f>
        <v>Não</v>
      </c>
      <c r="D137" s="29" t="str">
        <f>IF(Situacao_geral!G138=0,"",Situacao_geral!G138)</f>
        <v/>
      </c>
      <c r="E137" s="21" t="str">
        <f>IF(Situacao_geral!H138=0,"",Situacao_geral!H138)</f>
        <v/>
      </c>
      <c r="F137" s="30">
        <f t="shared" si="30"/>
        <v>0</v>
      </c>
      <c r="G137" s="30">
        <f t="shared" si="31"/>
        <v>0</v>
      </c>
      <c r="H137" s="31">
        <v>8</v>
      </c>
      <c r="I137" s="31">
        <f t="shared" si="28"/>
        <v>5</v>
      </c>
      <c r="J137" s="31">
        <f t="shared" si="29"/>
        <v>5</v>
      </c>
      <c r="K137" s="79">
        <f t="shared" si="32"/>
        <v>0</v>
      </c>
      <c r="L137" s="52" t="str">
        <f t="shared" si="27"/>
        <v/>
      </c>
      <c r="M137" s="52"/>
      <c r="N137" s="52"/>
      <c r="O137" s="52"/>
      <c r="P137" s="52"/>
      <c r="Q137" s="52"/>
      <c r="R137" s="52"/>
      <c r="S137" s="52"/>
      <c r="T137" s="52"/>
      <c r="U137" s="52"/>
      <c r="V137" s="53"/>
      <c r="W137" s="52"/>
      <c r="X137" s="52"/>
      <c r="Y137" s="52"/>
      <c r="Z137" s="52"/>
      <c r="AA137" s="52"/>
      <c r="AB137" s="52"/>
      <c r="AC137" s="52"/>
      <c r="AD137" s="53"/>
    </row>
    <row r="138" spans="1:30" x14ac:dyDescent="0.25">
      <c r="A138" s="23">
        <f>Situacao_geral!B139</f>
        <v>43688</v>
      </c>
      <c r="B138" s="26">
        <f>Situacao_geral!C139</f>
        <v>0</v>
      </c>
      <c r="C138" s="25" t="str">
        <f>Situacao_geral!D139</f>
        <v>Não</v>
      </c>
      <c r="D138" s="29" t="str">
        <f>IF(Situacao_geral!G139=0,"",Situacao_geral!G139)</f>
        <v/>
      </c>
      <c r="E138" s="21" t="str">
        <f>IF(Situacao_geral!H139=0,"",Situacao_geral!H139)</f>
        <v/>
      </c>
      <c r="F138" s="30">
        <f t="shared" si="30"/>
        <v>0</v>
      </c>
      <c r="G138" s="30">
        <f t="shared" si="31"/>
        <v>0</v>
      </c>
      <c r="H138" s="31">
        <v>9</v>
      </c>
      <c r="I138" s="31">
        <f t="shared" si="28"/>
        <v>5</v>
      </c>
      <c r="J138" s="31">
        <f t="shared" si="29"/>
        <v>5</v>
      </c>
      <c r="K138" s="79">
        <f t="shared" si="32"/>
        <v>0</v>
      </c>
      <c r="L138" s="52" t="str">
        <f t="shared" si="27"/>
        <v/>
      </c>
      <c r="M138" s="52"/>
      <c r="N138" s="52"/>
      <c r="O138" s="52"/>
      <c r="P138" s="52"/>
      <c r="Q138" s="52"/>
      <c r="R138" s="52"/>
      <c r="S138" s="52"/>
      <c r="T138" s="52"/>
      <c r="U138" s="52"/>
      <c r="V138" s="53"/>
      <c r="W138" s="52"/>
      <c r="X138" s="52"/>
      <c r="Y138" s="52"/>
      <c r="Z138" s="52"/>
      <c r="AA138" s="52"/>
      <c r="AB138" s="52"/>
      <c r="AC138" s="52"/>
      <c r="AD138" s="53"/>
    </row>
    <row r="139" spans="1:30" x14ac:dyDescent="0.25">
      <c r="A139" s="23">
        <f>Situacao_geral!B140</f>
        <v>43689</v>
      </c>
      <c r="B139" s="26">
        <f>Situacao_geral!C140</f>
        <v>0</v>
      </c>
      <c r="C139" s="25" t="str">
        <f>Situacao_geral!D140</f>
        <v>Não</v>
      </c>
      <c r="D139" s="29" t="str">
        <f>IF(Situacao_geral!G140=0,"",Situacao_geral!G140)</f>
        <v>Baixo</v>
      </c>
      <c r="E139" s="12" t="str">
        <f>IF(Situacao_geral!H140=0,"",Situacao_geral!H140)</f>
        <v>Baixo</v>
      </c>
      <c r="F139" s="30">
        <f t="shared" si="30"/>
        <v>0</v>
      </c>
      <c r="G139" s="30">
        <f t="shared" si="31"/>
        <v>0</v>
      </c>
      <c r="H139" s="31">
        <v>10</v>
      </c>
      <c r="I139" s="31">
        <f t="shared" si="28"/>
        <v>5</v>
      </c>
      <c r="J139" s="31">
        <f t="shared" si="29"/>
        <v>10</v>
      </c>
      <c r="K139" s="79">
        <f t="shared" si="32"/>
        <v>0</v>
      </c>
      <c r="L139" s="52">
        <f t="shared" si="27"/>
        <v>0</v>
      </c>
      <c r="M139" s="52"/>
      <c r="N139" s="52"/>
      <c r="O139" s="52"/>
      <c r="P139" s="52"/>
      <c r="Q139" s="52"/>
      <c r="R139" s="52"/>
      <c r="S139" s="52"/>
      <c r="T139" s="52"/>
      <c r="U139" s="52"/>
      <c r="V139" s="53"/>
      <c r="W139" s="52"/>
      <c r="X139" s="52"/>
      <c r="Y139" s="52"/>
      <c r="Z139" s="52"/>
      <c r="AA139" s="52"/>
      <c r="AB139" s="52"/>
      <c r="AC139" s="52"/>
      <c r="AD139" s="53"/>
    </row>
    <row r="140" spans="1:30" x14ac:dyDescent="0.25">
      <c r="A140" s="23">
        <f>Situacao_geral!B141</f>
        <v>43690</v>
      </c>
      <c r="B140" s="26">
        <f>Situacao_geral!C141</f>
        <v>1.9</v>
      </c>
      <c r="C140" s="25" t="str">
        <f>Situacao_geral!D141</f>
        <v>Sim</v>
      </c>
      <c r="D140" s="29" t="str">
        <f>IF(Situacao_geral!G141=0,"",Situacao_geral!G141)</f>
        <v/>
      </c>
      <c r="E140" s="21" t="str">
        <f>IF(Situacao_geral!H141=0,"",Situacao_geral!H141)</f>
        <v/>
      </c>
      <c r="F140" s="30">
        <f t="shared" si="30"/>
        <v>1</v>
      </c>
      <c r="G140" s="30">
        <f t="shared" si="31"/>
        <v>1</v>
      </c>
      <c r="H140" s="31">
        <v>0</v>
      </c>
      <c r="I140" s="31">
        <f t="shared" si="28"/>
        <v>0</v>
      </c>
      <c r="J140" s="31">
        <f t="shared" si="29"/>
        <v>0</v>
      </c>
      <c r="K140" s="79">
        <f t="shared" si="32"/>
        <v>1.9</v>
      </c>
      <c r="L140" s="52" t="str">
        <f t="shared" si="27"/>
        <v/>
      </c>
      <c r="M140" s="52"/>
      <c r="N140" s="52"/>
      <c r="O140" s="52"/>
      <c r="P140" s="52"/>
      <c r="Q140" s="52"/>
      <c r="R140" s="52"/>
      <c r="S140" s="52"/>
      <c r="T140" s="52"/>
      <c r="U140" s="52"/>
      <c r="V140" s="53"/>
      <c r="W140" s="52"/>
      <c r="X140" s="52"/>
      <c r="Y140" s="52"/>
      <c r="Z140" s="52"/>
      <c r="AA140" s="52"/>
      <c r="AB140" s="52"/>
      <c r="AC140" s="52"/>
      <c r="AD140" s="53"/>
    </row>
    <row r="141" spans="1:30" x14ac:dyDescent="0.25">
      <c r="A141" s="23">
        <f>Situacao_geral!B142</f>
        <v>43691</v>
      </c>
      <c r="B141" s="26">
        <f>Situacao_geral!C142</f>
        <v>0</v>
      </c>
      <c r="C141" s="25" t="str">
        <f>Situacao_geral!D142</f>
        <v>Não</v>
      </c>
      <c r="D141" s="29" t="str">
        <f>IF(Situacao_geral!G142=0,"",Situacao_geral!G142)</f>
        <v/>
      </c>
      <c r="E141" s="21" t="str">
        <f>IF(Situacao_geral!H142=0,"",Situacao_geral!H142)</f>
        <v/>
      </c>
      <c r="F141" s="30">
        <f t="shared" si="30"/>
        <v>0</v>
      </c>
      <c r="G141" s="30">
        <f t="shared" si="31"/>
        <v>1</v>
      </c>
      <c r="H141" s="31">
        <v>1</v>
      </c>
      <c r="I141" s="31">
        <f t="shared" si="28"/>
        <v>1</v>
      </c>
      <c r="J141" s="31">
        <f t="shared" si="29"/>
        <v>1</v>
      </c>
      <c r="K141" s="79">
        <f t="shared" si="32"/>
        <v>1.9</v>
      </c>
      <c r="L141" s="52" t="str">
        <f t="shared" si="27"/>
        <v/>
      </c>
      <c r="M141" s="52"/>
      <c r="N141" s="52"/>
      <c r="O141" s="52"/>
      <c r="P141" s="52"/>
      <c r="Q141" s="52"/>
      <c r="R141" s="52"/>
      <c r="S141" s="52"/>
      <c r="T141" s="52"/>
      <c r="U141" s="52"/>
      <c r="V141" s="53"/>
      <c r="W141" s="52"/>
      <c r="X141" s="52"/>
      <c r="Y141" s="52"/>
      <c r="Z141" s="52"/>
      <c r="AA141" s="52"/>
      <c r="AB141" s="52"/>
      <c r="AC141" s="52"/>
      <c r="AD141" s="53"/>
    </row>
    <row r="142" spans="1:30" x14ac:dyDescent="0.25">
      <c r="A142" s="23">
        <f>Situacao_geral!B143</f>
        <v>43692</v>
      </c>
      <c r="B142" s="26">
        <f>Situacao_geral!C143</f>
        <v>0</v>
      </c>
      <c r="C142" s="25" t="str">
        <f>Situacao_geral!D143</f>
        <v>Não</v>
      </c>
      <c r="D142" s="29" t="str">
        <f>IF(Situacao_geral!G143=0,"",Situacao_geral!G143)</f>
        <v/>
      </c>
      <c r="E142" s="21" t="str">
        <f>IF(Situacao_geral!H143=0,"",Situacao_geral!H143)</f>
        <v/>
      </c>
      <c r="F142" s="30">
        <f t="shared" si="30"/>
        <v>0</v>
      </c>
      <c r="G142" s="30">
        <f t="shared" si="31"/>
        <v>1</v>
      </c>
      <c r="H142" s="31">
        <v>2</v>
      </c>
      <c r="I142" s="31">
        <f t="shared" si="28"/>
        <v>2</v>
      </c>
      <c r="J142" s="31">
        <f t="shared" si="29"/>
        <v>2</v>
      </c>
      <c r="K142" s="79">
        <f t="shared" si="32"/>
        <v>1.9</v>
      </c>
      <c r="L142" s="52" t="str">
        <f t="shared" si="27"/>
        <v/>
      </c>
      <c r="M142" s="52"/>
      <c r="N142" s="52"/>
      <c r="O142" s="52"/>
      <c r="P142" s="52"/>
      <c r="Q142" s="52"/>
      <c r="R142" s="52"/>
      <c r="S142" s="52"/>
      <c r="T142" s="52"/>
      <c r="U142" s="52"/>
      <c r="V142" s="53"/>
      <c r="W142" s="52"/>
      <c r="X142" s="52"/>
      <c r="Y142" s="52"/>
      <c r="Z142" s="52"/>
      <c r="AA142" s="52"/>
      <c r="AB142" s="52"/>
      <c r="AC142" s="52"/>
      <c r="AD142" s="53"/>
    </row>
    <row r="143" spans="1:30" x14ac:dyDescent="0.25">
      <c r="A143" s="23">
        <f>Situacao_geral!B144</f>
        <v>43693</v>
      </c>
      <c r="B143" s="26">
        <f>Situacao_geral!C144</f>
        <v>0</v>
      </c>
      <c r="C143" s="25" t="str">
        <f>Situacao_geral!D144</f>
        <v>Não</v>
      </c>
      <c r="D143" s="29" t="str">
        <f>IF(Situacao_geral!G144=0,"",Situacao_geral!G144)</f>
        <v/>
      </c>
      <c r="E143" s="21" t="str">
        <f>IF(Situacao_geral!H144=0,"",Situacao_geral!H144)</f>
        <v/>
      </c>
      <c r="F143" s="30">
        <f t="shared" si="30"/>
        <v>0</v>
      </c>
      <c r="G143" s="30">
        <f t="shared" si="31"/>
        <v>0</v>
      </c>
      <c r="H143" s="31">
        <v>3</v>
      </c>
      <c r="I143" s="31">
        <f t="shared" si="28"/>
        <v>3</v>
      </c>
      <c r="J143" s="31">
        <f t="shared" si="29"/>
        <v>3</v>
      </c>
      <c r="K143" s="79">
        <f t="shared" si="32"/>
        <v>0</v>
      </c>
      <c r="L143" s="52" t="str">
        <f t="shared" si="27"/>
        <v/>
      </c>
      <c r="M143" s="52"/>
      <c r="N143" s="52"/>
      <c r="O143" s="52"/>
      <c r="P143" s="52"/>
      <c r="Q143" s="52"/>
      <c r="R143" s="52"/>
      <c r="S143" s="52"/>
      <c r="T143" s="52"/>
      <c r="U143" s="52"/>
      <c r="V143" s="53"/>
      <c r="W143" s="52"/>
      <c r="X143" s="52"/>
      <c r="Y143" s="52"/>
      <c r="Z143" s="52"/>
      <c r="AA143" s="52"/>
      <c r="AB143" s="52"/>
      <c r="AC143" s="52"/>
      <c r="AD143" s="53"/>
    </row>
    <row r="144" spans="1:30" x14ac:dyDescent="0.25">
      <c r="A144" s="23">
        <f>Situacao_geral!B145</f>
        <v>43694</v>
      </c>
      <c r="B144" s="26">
        <f>Situacao_geral!C145</f>
        <v>0</v>
      </c>
      <c r="C144" s="25" t="str">
        <f>Situacao_geral!D145</f>
        <v>Não</v>
      </c>
      <c r="D144" s="29" t="str">
        <f>IF(Situacao_geral!G145=0,"",Situacao_geral!G145)</f>
        <v/>
      </c>
      <c r="E144" s="21" t="str">
        <f>IF(Situacao_geral!H145=0,"",Situacao_geral!H145)</f>
        <v/>
      </c>
      <c r="F144" s="30">
        <f t="shared" si="30"/>
        <v>0</v>
      </c>
      <c r="G144" s="30">
        <f t="shared" si="31"/>
        <v>0</v>
      </c>
      <c r="H144" s="31">
        <v>4</v>
      </c>
      <c r="I144" s="31">
        <f t="shared" si="28"/>
        <v>4</v>
      </c>
      <c r="J144" s="31">
        <f t="shared" si="29"/>
        <v>4</v>
      </c>
      <c r="K144" s="79">
        <f t="shared" si="32"/>
        <v>0</v>
      </c>
      <c r="L144" s="52" t="str">
        <f t="shared" si="27"/>
        <v/>
      </c>
      <c r="M144" s="52"/>
      <c r="N144" s="52"/>
      <c r="O144" s="52"/>
      <c r="P144" s="52"/>
      <c r="Q144" s="52"/>
      <c r="R144" s="52"/>
      <c r="S144" s="52"/>
      <c r="T144" s="52"/>
      <c r="U144" s="52"/>
      <c r="V144" s="53"/>
      <c r="W144" s="52"/>
      <c r="X144" s="52"/>
      <c r="Y144" s="52"/>
      <c r="Z144" s="52"/>
      <c r="AA144" s="52"/>
      <c r="AB144" s="52"/>
      <c r="AC144" s="52"/>
      <c r="AD144" s="53"/>
    </row>
    <row r="145" spans="1:30" x14ac:dyDescent="0.25">
      <c r="A145" s="23">
        <f>Situacao_geral!B146</f>
        <v>43695</v>
      </c>
      <c r="B145" s="26">
        <f>Situacao_geral!C146</f>
        <v>10.1</v>
      </c>
      <c r="C145" s="25" t="str">
        <f>Situacao_geral!D146</f>
        <v>Sim</v>
      </c>
      <c r="D145" s="29" t="str">
        <f>IF(Situacao_geral!G146=0,"",Situacao_geral!G146)</f>
        <v/>
      </c>
      <c r="E145" s="21" t="str">
        <f>IF(Situacao_geral!H146=0,"",Situacao_geral!H146)</f>
        <v/>
      </c>
      <c r="F145" s="30">
        <f t="shared" si="30"/>
        <v>1</v>
      </c>
      <c r="G145" s="30">
        <f t="shared" si="31"/>
        <v>1</v>
      </c>
      <c r="H145" s="31">
        <v>0</v>
      </c>
      <c r="I145" s="31">
        <f t="shared" si="28"/>
        <v>0</v>
      </c>
      <c r="J145" s="31">
        <f t="shared" si="29"/>
        <v>0</v>
      </c>
      <c r="K145" s="79">
        <f t="shared" si="32"/>
        <v>10.1</v>
      </c>
      <c r="L145" s="52" t="str">
        <f t="shared" si="27"/>
        <v/>
      </c>
      <c r="M145" s="52"/>
      <c r="N145" s="52"/>
      <c r="O145" s="52"/>
      <c r="P145" s="52"/>
      <c r="Q145" s="52"/>
      <c r="R145" s="52"/>
      <c r="S145" s="52"/>
      <c r="T145" s="52"/>
      <c r="U145" s="52"/>
      <c r="V145" s="53"/>
      <c r="W145" s="52"/>
      <c r="X145" s="52"/>
      <c r="Y145" s="52"/>
      <c r="Z145" s="52"/>
      <c r="AA145" s="52"/>
      <c r="AB145" s="52"/>
      <c r="AC145" s="52"/>
      <c r="AD145" s="53"/>
    </row>
    <row r="146" spans="1:30" x14ac:dyDescent="0.25">
      <c r="A146" s="23">
        <f>Situacao_geral!B147</f>
        <v>43696</v>
      </c>
      <c r="B146" s="26">
        <f>Situacao_geral!C147</f>
        <v>1.6</v>
      </c>
      <c r="C146" s="25" t="str">
        <f>Situacao_geral!D147</f>
        <v>Sim</v>
      </c>
      <c r="D146" s="29" t="str">
        <f>IF(Situacao_geral!G147=0,"",Situacao_geral!G147)</f>
        <v>Médio</v>
      </c>
      <c r="E146" s="6" t="str">
        <f>IF(Situacao_geral!H147=0,"",Situacao_geral!H147)</f>
        <v>Baixo</v>
      </c>
      <c r="F146" s="30">
        <f t="shared" si="30"/>
        <v>1</v>
      </c>
      <c r="G146" s="30">
        <f t="shared" si="31"/>
        <v>2</v>
      </c>
      <c r="H146" s="31">
        <v>0</v>
      </c>
      <c r="I146" s="31">
        <f t="shared" si="28"/>
        <v>0</v>
      </c>
      <c r="J146" s="31">
        <f t="shared" si="29"/>
        <v>0</v>
      </c>
      <c r="K146" s="79">
        <f t="shared" si="32"/>
        <v>11.7</v>
      </c>
      <c r="L146" s="52">
        <f t="shared" si="27"/>
        <v>11.7</v>
      </c>
      <c r="M146" s="52"/>
      <c r="N146" s="52"/>
      <c r="O146" s="52"/>
      <c r="P146" s="52"/>
      <c r="Q146" s="52"/>
      <c r="R146" s="52"/>
      <c r="S146" s="52"/>
      <c r="T146" s="52"/>
      <c r="U146" s="52"/>
      <c r="V146" s="53"/>
      <c r="W146" s="52"/>
      <c r="X146" s="52"/>
      <c r="Y146" s="52"/>
      <c r="Z146" s="52"/>
      <c r="AA146" s="52"/>
      <c r="AB146" s="52"/>
      <c r="AC146" s="52"/>
      <c r="AD146" s="53"/>
    </row>
    <row r="147" spans="1:30" x14ac:dyDescent="0.25">
      <c r="A147" s="23">
        <f>Situacao_geral!B148</f>
        <v>43697</v>
      </c>
      <c r="B147" s="26">
        <f>Situacao_geral!C148</f>
        <v>0</v>
      </c>
      <c r="C147" s="25" t="str">
        <f>Situacao_geral!D148</f>
        <v>Não</v>
      </c>
      <c r="D147" s="29" t="str">
        <f>IF(Situacao_geral!G148=0,"",Situacao_geral!G148)</f>
        <v/>
      </c>
      <c r="E147" s="21" t="str">
        <f>IF(Situacao_geral!H148=0,"",Situacao_geral!H148)</f>
        <v/>
      </c>
      <c r="F147" s="30">
        <f t="shared" si="30"/>
        <v>0</v>
      </c>
      <c r="G147" s="30">
        <f t="shared" si="31"/>
        <v>2</v>
      </c>
      <c r="H147" s="31">
        <v>1</v>
      </c>
      <c r="I147" s="31">
        <f t="shared" si="28"/>
        <v>1</v>
      </c>
      <c r="J147" s="31">
        <f t="shared" si="29"/>
        <v>1</v>
      </c>
      <c r="K147" s="79">
        <f t="shared" si="32"/>
        <v>11.7</v>
      </c>
      <c r="L147" s="52" t="str">
        <f t="shared" si="27"/>
        <v/>
      </c>
      <c r="M147" s="52"/>
      <c r="N147" s="52"/>
      <c r="O147" s="52"/>
      <c r="P147" s="52"/>
      <c r="Q147" s="52"/>
      <c r="R147" s="52"/>
      <c r="S147" s="52"/>
      <c r="T147" s="52"/>
      <c r="U147" s="52"/>
      <c r="V147" s="53"/>
      <c r="W147" s="52"/>
      <c r="X147" s="52"/>
      <c r="Y147" s="52"/>
      <c r="Z147" s="52"/>
      <c r="AA147" s="52"/>
      <c r="AB147" s="52"/>
      <c r="AC147" s="52"/>
      <c r="AD147" s="53"/>
    </row>
    <row r="148" spans="1:30" x14ac:dyDescent="0.25">
      <c r="A148" s="23">
        <f>Situacao_geral!B149</f>
        <v>43698</v>
      </c>
      <c r="B148" s="26">
        <f>Situacao_geral!C149</f>
        <v>0</v>
      </c>
      <c r="C148" s="25" t="str">
        <f>Situacao_geral!D149</f>
        <v>Não</v>
      </c>
      <c r="D148" s="29" t="str">
        <f>IF(Situacao_geral!G149=0,"",Situacao_geral!G149)</f>
        <v/>
      </c>
      <c r="E148" s="21" t="str">
        <f>IF(Situacao_geral!H149=0,"",Situacao_geral!H149)</f>
        <v/>
      </c>
      <c r="F148" s="30">
        <f t="shared" si="30"/>
        <v>0</v>
      </c>
      <c r="G148" s="30">
        <f t="shared" si="31"/>
        <v>1</v>
      </c>
      <c r="H148" s="31">
        <v>2</v>
      </c>
      <c r="I148" s="31">
        <f t="shared" si="28"/>
        <v>2</v>
      </c>
      <c r="J148" s="31">
        <f t="shared" si="29"/>
        <v>2</v>
      </c>
      <c r="K148" s="79">
        <f t="shared" si="32"/>
        <v>1.6</v>
      </c>
      <c r="L148" s="52" t="str">
        <f t="shared" si="27"/>
        <v/>
      </c>
      <c r="M148" s="52"/>
      <c r="N148" s="52"/>
      <c r="O148" s="52"/>
      <c r="P148" s="52"/>
      <c r="Q148" s="52"/>
      <c r="R148" s="52"/>
      <c r="S148" s="52"/>
      <c r="T148" s="52"/>
      <c r="U148" s="52"/>
      <c r="V148" s="53"/>
      <c r="W148" s="52"/>
      <c r="X148" s="52"/>
      <c r="Y148" s="52"/>
      <c r="Z148" s="52"/>
      <c r="AA148" s="52"/>
      <c r="AB148" s="52"/>
      <c r="AC148" s="52"/>
      <c r="AD148" s="53"/>
    </row>
    <row r="149" spans="1:30" x14ac:dyDescent="0.25">
      <c r="A149" s="23">
        <f>Situacao_geral!B150</f>
        <v>43699</v>
      </c>
      <c r="B149" s="26">
        <f>Situacao_geral!C150</f>
        <v>0</v>
      </c>
      <c r="C149" s="25" t="str">
        <f>Situacao_geral!D150</f>
        <v>Não</v>
      </c>
      <c r="D149" s="29" t="str">
        <f>IF(Situacao_geral!G150=0,"",Situacao_geral!G150)</f>
        <v>Baixo</v>
      </c>
      <c r="E149" s="6" t="str">
        <f>IF(Situacao_geral!H150=0,"",Situacao_geral!H150)</f>
        <v>Baixo</v>
      </c>
      <c r="F149" s="30">
        <f t="shared" si="30"/>
        <v>0</v>
      </c>
      <c r="G149" s="30">
        <f t="shared" si="31"/>
        <v>0</v>
      </c>
      <c r="H149" s="31">
        <v>3</v>
      </c>
      <c r="I149" s="31">
        <f t="shared" si="28"/>
        <v>3</v>
      </c>
      <c r="J149" s="31">
        <f t="shared" si="29"/>
        <v>3</v>
      </c>
      <c r="K149" s="79">
        <f t="shared" si="32"/>
        <v>0</v>
      </c>
      <c r="L149" s="52">
        <f t="shared" si="27"/>
        <v>0</v>
      </c>
      <c r="M149" s="52"/>
      <c r="N149" s="52"/>
      <c r="O149" s="52"/>
      <c r="P149" s="52"/>
      <c r="Q149" s="52"/>
      <c r="R149" s="52"/>
      <c r="S149" s="52"/>
      <c r="T149" s="52"/>
      <c r="U149" s="52"/>
      <c r="V149" s="53"/>
      <c r="W149" s="52"/>
      <c r="X149" s="52"/>
      <c r="Y149" s="52"/>
      <c r="Z149" s="52"/>
      <c r="AA149" s="52"/>
      <c r="AB149" s="52"/>
      <c r="AC149" s="52"/>
      <c r="AD149" s="53"/>
    </row>
    <row r="150" spans="1:30" x14ac:dyDescent="0.25">
      <c r="A150" s="23">
        <f>Situacao_geral!B151</f>
        <v>43700</v>
      </c>
      <c r="B150" s="26">
        <f>Situacao_geral!C151</f>
        <v>0.9</v>
      </c>
      <c r="C150" s="25" t="str">
        <f>Situacao_geral!D151</f>
        <v>Sim</v>
      </c>
      <c r="D150" s="29" t="str">
        <f>IF(Situacao_geral!G151=0,"",Situacao_geral!G151)</f>
        <v/>
      </c>
      <c r="E150" s="21" t="str">
        <f>IF(Situacao_geral!H151=0,"",Situacao_geral!H151)</f>
        <v/>
      </c>
      <c r="F150" s="30">
        <f t="shared" si="30"/>
        <v>1</v>
      </c>
      <c r="G150" s="30">
        <f t="shared" si="31"/>
        <v>1</v>
      </c>
      <c r="H150" s="31">
        <v>0</v>
      </c>
      <c r="I150" s="31">
        <f t="shared" si="28"/>
        <v>0</v>
      </c>
      <c r="J150" s="31">
        <f t="shared" si="29"/>
        <v>0</v>
      </c>
      <c r="K150" s="79">
        <f t="shared" si="32"/>
        <v>0.9</v>
      </c>
      <c r="L150" s="52" t="str">
        <f t="shared" si="27"/>
        <v/>
      </c>
      <c r="M150" s="52"/>
      <c r="N150" s="52"/>
      <c r="O150" s="52"/>
      <c r="P150" s="52"/>
      <c r="Q150" s="52"/>
      <c r="R150" s="52"/>
      <c r="S150" s="52"/>
      <c r="T150" s="52"/>
      <c r="U150" s="52"/>
      <c r="V150" s="53"/>
      <c r="W150" s="52"/>
      <c r="X150" s="52"/>
      <c r="Y150" s="52"/>
      <c r="Z150" s="52"/>
      <c r="AA150" s="52"/>
      <c r="AB150" s="52"/>
      <c r="AC150" s="52"/>
      <c r="AD150" s="53"/>
    </row>
    <row r="151" spans="1:30" x14ac:dyDescent="0.25">
      <c r="A151" s="23">
        <f>Situacao_geral!B152</f>
        <v>43701</v>
      </c>
      <c r="B151" s="26">
        <f>Situacao_geral!C152</f>
        <v>0</v>
      </c>
      <c r="C151" s="25" t="str">
        <f>Situacao_geral!D152</f>
        <v>Não</v>
      </c>
      <c r="D151" s="29" t="str">
        <f>IF(Situacao_geral!G152=0,"",Situacao_geral!G152)</f>
        <v/>
      </c>
      <c r="E151" s="21" t="str">
        <f>IF(Situacao_geral!H152=0,"",Situacao_geral!H152)</f>
        <v/>
      </c>
      <c r="F151" s="30">
        <f t="shared" si="30"/>
        <v>0</v>
      </c>
      <c r="G151" s="30">
        <f t="shared" si="31"/>
        <v>1</v>
      </c>
      <c r="H151" s="31">
        <v>1</v>
      </c>
      <c r="I151" s="31">
        <f t="shared" si="28"/>
        <v>1</v>
      </c>
      <c r="J151" s="31">
        <f t="shared" si="29"/>
        <v>1</v>
      </c>
      <c r="K151" s="79">
        <f t="shared" si="32"/>
        <v>0.9</v>
      </c>
      <c r="L151" s="52" t="str">
        <f t="shared" si="27"/>
        <v/>
      </c>
      <c r="M151" s="52"/>
      <c r="N151" s="52"/>
      <c r="O151" s="52"/>
      <c r="P151" s="52"/>
      <c r="Q151" s="52"/>
      <c r="R151" s="52"/>
      <c r="S151" s="52"/>
      <c r="T151" s="52"/>
      <c r="U151" s="52"/>
      <c r="V151" s="53"/>
      <c r="W151" s="52"/>
      <c r="X151" s="52"/>
      <c r="Y151" s="52"/>
      <c r="Z151" s="52"/>
      <c r="AA151" s="52"/>
      <c r="AB151" s="52"/>
      <c r="AC151" s="52"/>
      <c r="AD151" s="53"/>
    </row>
    <row r="152" spans="1:30" x14ac:dyDescent="0.25">
      <c r="A152" s="23">
        <f>Situacao_geral!B153</f>
        <v>43702</v>
      </c>
      <c r="B152" s="26">
        <f>Situacao_geral!C153</f>
        <v>0.2</v>
      </c>
      <c r="C152" s="25" t="str">
        <f>Situacao_geral!D153</f>
        <v>Sim</v>
      </c>
      <c r="D152" s="29" t="str">
        <f>IF(Situacao_geral!G153=0,"",Situacao_geral!G153)</f>
        <v/>
      </c>
      <c r="E152" s="21" t="str">
        <f>IF(Situacao_geral!H153=0,"",Situacao_geral!H153)</f>
        <v/>
      </c>
      <c r="F152" s="30">
        <f t="shared" si="30"/>
        <v>1</v>
      </c>
      <c r="G152" s="30">
        <f t="shared" si="31"/>
        <v>2</v>
      </c>
      <c r="H152" s="31">
        <v>0</v>
      </c>
      <c r="I152" s="31">
        <f t="shared" si="28"/>
        <v>0</v>
      </c>
      <c r="J152" s="31">
        <f t="shared" si="29"/>
        <v>0</v>
      </c>
      <c r="K152" s="79">
        <f t="shared" si="32"/>
        <v>1.1000000000000001</v>
      </c>
      <c r="L152" s="52" t="str">
        <f t="shared" si="27"/>
        <v/>
      </c>
      <c r="M152" s="52"/>
      <c r="N152" s="52"/>
      <c r="O152" s="52"/>
      <c r="P152" s="52"/>
      <c r="Q152" s="52"/>
      <c r="R152" s="52"/>
      <c r="S152" s="52"/>
      <c r="T152" s="52"/>
      <c r="U152" s="52"/>
      <c r="V152" s="53"/>
      <c r="W152" s="52"/>
      <c r="X152" s="52"/>
      <c r="Y152" s="52"/>
      <c r="Z152" s="52"/>
      <c r="AA152" s="52"/>
      <c r="AB152" s="52"/>
      <c r="AC152" s="52"/>
      <c r="AD152" s="53"/>
    </row>
    <row r="153" spans="1:30" x14ac:dyDescent="0.25">
      <c r="A153" s="23">
        <f>Situacao_geral!B154</f>
        <v>43703</v>
      </c>
      <c r="B153" s="26">
        <f>Situacao_geral!C154</f>
        <v>0.9</v>
      </c>
      <c r="C153" s="25" t="str">
        <f>Situacao_geral!D154</f>
        <v>Sim</v>
      </c>
      <c r="D153" s="29" t="str">
        <f>IF(Situacao_geral!G154=0,"",Situacao_geral!G154)</f>
        <v/>
      </c>
      <c r="E153" s="21" t="str">
        <f>IF(Situacao_geral!H154=0,"",Situacao_geral!H154)</f>
        <v/>
      </c>
      <c r="F153" s="30">
        <f t="shared" si="30"/>
        <v>1</v>
      </c>
      <c r="G153" s="30">
        <f t="shared" si="31"/>
        <v>2</v>
      </c>
      <c r="H153" s="31">
        <v>0</v>
      </c>
      <c r="I153" s="31">
        <f t="shared" si="28"/>
        <v>0</v>
      </c>
      <c r="J153" s="31">
        <f t="shared" si="29"/>
        <v>0</v>
      </c>
      <c r="K153" s="79">
        <f t="shared" si="32"/>
        <v>1.1000000000000001</v>
      </c>
      <c r="L153" s="52" t="str">
        <f t="shared" si="27"/>
        <v/>
      </c>
      <c r="M153" s="52"/>
      <c r="N153" s="52"/>
      <c r="O153" s="52"/>
      <c r="P153" s="52"/>
      <c r="Q153" s="52"/>
      <c r="R153" s="52"/>
      <c r="S153" s="52"/>
      <c r="T153" s="52"/>
      <c r="U153" s="52"/>
      <c r="V153" s="53"/>
      <c r="W153" s="52"/>
      <c r="X153" s="52"/>
      <c r="Y153" s="52"/>
      <c r="Z153" s="52"/>
      <c r="AA153" s="52"/>
      <c r="AB153" s="52"/>
      <c r="AC153" s="52"/>
      <c r="AD153" s="53"/>
    </row>
    <row r="154" spans="1:30" x14ac:dyDescent="0.25">
      <c r="A154" s="23">
        <f>Situacao_geral!B155</f>
        <v>43704</v>
      </c>
      <c r="B154" s="26">
        <f>Situacao_geral!C155</f>
        <v>0.2</v>
      </c>
      <c r="C154" s="25" t="str">
        <f>Situacao_geral!D155</f>
        <v>Sim</v>
      </c>
      <c r="D154" s="29" t="str">
        <f>IF(Situacao_geral!G155=0,"",Situacao_geral!G155)</f>
        <v/>
      </c>
      <c r="E154" s="21" t="str">
        <f>IF(Situacao_geral!H155=0,"",Situacao_geral!H155)</f>
        <v/>
      </c>
      <c r="F154" s="30">
        <f t="shared" si="30"/>
        <v>1</v>
      </c>
      <c r="G154" s="30">
        <f t="shared" si="31"/>
        <v>3</v>
      </c>
      <c r="H154" s="31">
        <v>0</v>
      </c>
      <c r="I154" s="31">
        <f t="shared" si="28"/>
        <v>0</v>
      </c>
      <c r="J154" s="31">
        <f t="shared" si="29"/>
        <v>0</v>
      </c>
      <c r="K154" s="79">
        <f t="shared" si="32"/>
        <v>1.3</v>
      </c>
      <c r="L154" s="52" t="str">
        <f t="shared" si="27"/>
        <v/>
      </c>
      <c r="M154" s="52"/>
      <c r="N154" s="52"/>
      <c r="O154" s="52"/>
      <c r="P154" s="52"/>
      <c r="Q154" s="52"/>
      <c r="R154" s="52"/>
      <c r="S154" s="52"/>
      <c r="T154" s="52"/>
      <c r="U154" s="52"/>
      <c r="V154" s="53"/>
      <c r="W154" s="52"/>
      <c r="X154" s="52"/>
      <c r="Y154" s="52"/>
      <c r="Z154" s="52"/>
      <c r="AA154" s="52"/>
      <c r="AB154" s="52"/>
      <c r="AC154" s="52"/>
      <c r="AD154" s="53"/>
    </row>
    <row r="155" spans="1:30" x14ac:dyDescent="0.25">
      <c r="A155" s="23">
        <f>Situacao_geral!B156</f>
        <v>43705</v>
      </c>
      <c r="B155" s="26">
        <f>Situacao_geral!C156</f>
        <v>0</v>
      </c>
      <c r="C155" s="25" t="str">
        <f>Situacao_geral!D156</f>
        <v>Não</v>
      </c>
      <c r="D155" s="29" t="str">
        <f>IF(Situacao_geral!G156=0,"",Situacao_geral!G156)</f>
        <v/>
      </c>
      <c r="E155" s="21" t="str">
        <f>IF(Situacao_geral!H156=0,"",Situacao_geral!H156)</f>
        <v/>
      </c>
      <c r="F155" s="30">
        <f t="shared" si="30"/>
        <v>0</v>
      </c>
      <c r="G155" s="30">
        <f t="shared" si="31"/>
        <v>2</v>
      </c>
      <c r="H155" s="31">
        <v>1</v>
      </c>
      <c r="I155" s="31">
        <f t="shared" si="28"/>
        <v>1</v>
      </c>
      <c r="J155" s="31">
        <f t="shared" si="29"/>
        <v>1</v>
      </c>
      <c r="K155" s="79">
        <f t="shared" si="32"/>
        <v>1.1000000000000001</v>
      </c>
      <c r="L155" s="52" t="str">
        <f t="shared" si="27"/>
        <v/>
      </c>
      <c r="M155" s="52"/>
      <c r="N155" s="52"/>
      <c r="O155" s="52"/>
      <c r="P155" s="52"/>
      <c r="Q155" s="52"/>
      <c r="R155" s="52"/>
      <c r="S155" s="52"/>
      <c r="T155" s="52"/>
      <c r="U155" s="52"/>
      <c r="V155" s="53"/>
      <c r="W155" s="52"/>
      <c r="X155" s="52"/>
      <c r="Y155" s="52"/>
      <c r="Z155" s="52"/>
      <c r="AA155" s="52"/>
      <c r="AB155" s="52"/>
      <c r="AC155" s="52"/>
      <c r="AD155" s="53"/>
    </row>
    <row r="156" spans="1:30" x14ac:dyDescent="0.25">
      <c r="A156" s="23">
        <f>Situacao_geral!B157</f>
        <v>43706</v>
      </c>
      <c r="B156" s="26">
        <f>Situacao_geral!C157</f>
        <v>0</v>
      </c>
      <c r="C156" s="25" t="str">
        <f>Situacao_geral!D157</f>
        <v>Não</v>
      </c>
      <c r="D156" s="29" t="str">
        <f>IF(Situacao_geral!G157=0,"",Situacao_geral!G157)</f>
        <v>Baixo</v>
      </c>
      <c r="E156" s="6" t="str">
        <f>IF(Situacao_geral!H157=0,"",Situacao_geral!H157)</f>
        <v>Baixo</v>
      </c>
      <c r="F156" s="30">
        <f t="shared" si="30"/>
        <v>0</v>
      </c>
      <c r="G156" s="30">
        <f t="shared" si="31"/>
        <v>1</v>
      </c>
      <c r="H156" s="31">
        <v>2</v>
      </c>
      <c r="I156" s="31">
        <f t="shared" si="28"/>
        <v>2</v>
      </c>
      <c r="J156" s="31">
        <f t="shared" si="29"/>
        <v>2</v>
      </c>
      <c r="K156" s="79">
        <f t="shared" si="32"/>
        <v>0.2</v>
      </c>
      <c r="L156" s="52">
        <f t="shared" si="27"/>
        <v>0.2</v>
      </c>
      <c r="M156" s="52"/>
      <c r="N156" s="52"/>
      <c r="O156" s="52"/>
      <c r="P156" s="52"/>
      <c r="Q156" s="52"/>
      <c r="R156" s="52"/>
      <c r="S156" s="52"/>
      <c r="T156" s="52"/>
      <c r="U156" s="52"/>
      <c r="V156" s="53"/>
      <c r="W156" s="52"/>
      <c r="X156" s="52"/>
      <c r="Y156" s="52"/>
      <c r="Z156" s="52"/>
      <c r="AA156" s="52"/>
      <c r="AB156" s="52"/>
      <c r="AC156" s="52"/>
      <c r="AD156" s="53"/>
    </row>
    <row r="157" spans="1:30" x14ac:dyDescent="0.25">
      <c r="A157" s="23">
        <f>Situacao_geral!B158</f>
        <v>43707</v>
      </c>
      <c r="B157" s="26">
        <f>Situacao_geral!C158</f>
        <v>0</v>
      </c>
      <c r="C157" s="25" t="str">
        <f>Situacao_geral!D158</f>
        <v>Não</v>
      </c>
      <c r="D157" s="29" t="str">
        <f>IF(Situacao_geral!G158=0,"",Situacao_geral!G158)</f>
        <v/>
      </c>
      <c r="E157" s="21" t="str">
        <f>IF(Situacao_geral!H158=0,"",Situacao_geral!H158)</f>
        <v/>
      </c>
      <c r="F157" s="30">
        <f t="shared" si="30"/>
        <v>0</v>
      </c>
      <c r="G157" s="30">
        <f t="shared" si="31"/>
        <v>0</v>
      </c>
      <c r="H157" s="31">
        <v>3</v>
      </c>
      <c r="I157" s="31">
        <f t="shared" si="28"/>
        <v>3</v>
      </c>
      <c r="J157" s="31">
        <f t="shared" si="29"/>
        <v>3</v>
      </c>
      <c r="K157" s="79">
        <f t="shared" si="32"/>
        <v>0</v>
      </c>
      <c r="L157" s="52" t="str">
        <f t="shared" si="27"/>
        <v/>
      </c>
      <c r="M157" s="52"/>
      <c r="N157" s="52"/>
      <c r="O157" s="52"/>
      <c r="P157" s="52"/>
      <c r="Q157" s="52"/>
      <c r="R157" s="52"/>
      <c r="S157" s="52"/>
      <c r="T157" s="52"/>
      <c r="U157" s="52"/>
      <c r="V157" s="53"/>
      <c r="W157" s="52"/>
      <c r="X157" s="52"/>
      <c r="Y157" s="52"/>
      <c r="Z157" s="52"/>
      <c r="AA157" s="52"/>
      <c r="AB157" s="52"/>
      <c r="AC157" s="52"/>
      <c r="AD157" s="53"/>
    </row>
    <row r="158" spans="1:30" x14ac:dyDescent="0.25">
      <c r="A158" s="23">
        <f>Situacao_geral!B159</f>
        <v>43708</v>
      </c>
      <c r="B158" s="26">
        <f>Situacao_geral!C159</f>
        <v>0.9</v>
      </c>
      <c r="C158" s="25" t="str">
        <f>Situacao_geral!D159</f>
        <v>Sim</v>
      </c>
      <c r="D158" s="29" t="str">
        <f>IF(Situacao_geral!G159=0,"",Situacao_geral!G159)</f>
        <v/>
      </c>
      <c r="E158" s="21" t="str">
        <f>IF(Situacao_geral!H159=0,"",Situacao_geral!H159)</f>
        <v/>
      </c>
      <c r="F158" s="30">
        <f t="shared" si="30"/>
        <v>1</v>
      </c>
      <c r="G158" s="30">
        <f t="shared" si="31"/>
        <v>1</v>
      </c>
      <c r="H158" s="31">
        <v>0</v>
      </c>
      <c r="I158" s="31">
        <f t="shared" si="28"/>
        <v>0</v>
      </c>
      <c r="J158" s="31">
        <f t="shared" si="29"/>
        <v>0</v>
      </c>
      <c r="K158" s="79">
        <f t="shared" si="32"/>
        <v>0.9</v>
      </c>
      <c r="L158" s="52" t="str">
        <f t="shared" si="27"/>
        <v/>
      </c>
      <c r="M158" s="52"/>
      <c r="N158" s="52"/>
      <c r="O158" s="52"/>
      <c r="P158" s="52"/>
      <c r="Q158" s="52"/>
      <c r="R158" s="52"/>
      <c r="S158" s="52"/>
      <c r="T158" s="52"/>
      <c r="U158" s="52"/>
      <c r="V158" s="53"/>
      <c r="W158" s="52"/>
      <c r="X158" s="52"/>
      <c r="Y158" s="52"/>
      <c r="Z158" s="52"/>
      <c r="AA158" s="52"/>
      <c r="AB158" s="52"/>
      <c r="AC158" s="52"/>
      <c r="AD158" s="53"/>
    </row>
    <row r="159" spans="1:30" x14ac:dyDescent="0.25">
      <c r="A159" s="23">
        <f>Situacao_geral!B160</f>
        <v>43709</v>
      </c>
      <c r="B159" s="26">
        <f>Situacao_geral!C160</f>
        <v>10.8</v>
      </c>
      <c r="C159" s="25" t="str">
        <f>Situacao_geral!D160</f>
        <v>Sim</v>
      </c>
      <c r="D159" s="29" t="str">
        <f>IF(Situacao_geral!G160=0,"",Situacao_geral!G160)</f>
        <v/>
      </c>
      <c r="E159" s="21" t="str">
        <f>IF(Situacao_geral!H160=0,"",Situacao_geral!H160)</f>
        <v/>
      </c>
      <c r="F159" s="30">
        <f t="shared" si="30"/>
        <v>1</v>
      </c>
      <c r="G159" s="30">
        <f t="shared" si="31"/>
        <v>2</v>
      </c>
      <c r="H159" s="31">
        <v>0</v>
      </c>
      <c r="I159" s="31">
        <f t="shared" si="28"/>
        <v>0</v>
      </c>
      <c r="J159" s="31">
        <f t="shared" si="29"/>
        <v>0</v>
      </c>
      <c r="K159" s="79">
        <f t="shared" si="32"/>
        <v>11.700000000000001</v>
      </c>
      <c r="L159" s="52" t="str">
        <f t="shared" si="27"/>
        <v/>
      </c>
      <c r="M159" s="52"/>
      <c r="N159" s="52"/>
      <c r="O159" s="52"/>
      <c r="P159" s="52"/>
      <c r="Q159" s="52"/>
      <c r="R159" s="52"/>
      <c r="S159" s="52"/>
      <c r="T159" s="52"/>
      <c r="U159" s="52"/>
      <c r="V159" s="53"/>
      <c r="W159" s="52"/>
      <c r="X159" s="52"/>
      <c r="Y159" s="52"/>
      <c r="Z159" s="52"/>
      <c r="AA159" s="52"/>
      <c r="AB159" s="52"/>
      <c r="AC159" s="52"/>
      <c r="AD159" s="53"/>
    </row>
    <row r="160" spans="1:30" x14ac:dyDescent="0.25">
      <c r="A160" s="23">
        <f>Situacao_geral!B161</f>
        <v>43710</v>
      </c>
      <c r="B160" s="26">
        <f>Situacao_geral!C161</f>
        <v>0</v>
      </c>
      <c r="C160" s="25" t="str">
        <f>Situacao_geral!D161</f>
        <v>Não</v>
      </c>
      <c r="D160" s="29" t="str">
        <f>IF(Situacao_geral!G161=0,"",Situacao_geral!G161)</f>
        <v/>
      </c>
      <c r="E160" s="21" t="str">
        <f>IF(Situacao_geral!H161=0,"",Situacao_geral!H161)</f>
        <v/>
      </c>
      <c r="F160" s="30">
        <f t="shared" si="30"/>
        <v>0</v>
      </c>
      <c r="G160" s="30">
        <f t="shared" si="31"/>
        <v>2</v>
      </c>
      <c r="H160" s="31">
        <v>1</v>
      </c>
      <c r="I160" s="31">
        <f t="shared" si="28"/>
        <v>1</v>
      </c>
      <c r="J160" s="31">
        <f t="shared" si="29"/>
        <v>1</v>
      </c>
      <c r="K160" s="79">
        <f t="shared" si="32"/>
        <v>11.700000000000001</v>
      </c>
      <c r="L160" s="52" t="str">
        <f t="shared" si="27"/>
        <v/>
      </c>
      <c r="M160" s="52"/>
      <c r="N160" s="52"/>
      <c r="O160" s="52"/>
      <c r="P160" s="52"/>
      <c r="Q160" s="52"/>
      <c r="R160" s="52"/>
      <c r="S160" s="52"/>
      <c r="T160" s="52"/>
      <c r="U160" s="52"/>
      <c r="V160" s="53"/>
      <c r="W160" s="52"/>
      <c r="X160" s="52"/>
      <c r="Y160" s="52"/>
      <c r="Z160" s="52"/>
      <c r="AA160" s="52"/>
      <c r="AB160" s="52"/>
      <c r="AC160" s="52"/>
      <c r="AD160" s="53"/>
    </row>
    <row r="161" spans="1:30" x14ac:dyDescent="0.25">
      <c r="A161" s="23">
        <f>Situacao_geral!B162</f>
        <v>43711</v>
      </c>
      <c r="B161" s="26">
        <f>Situacao_geral!C162</f>
        <v>0</v>
      </c>
      <c r="C161" s="25" t="str">
        <f>Situacao_geral!D162</f>
        <v>Não</v>
      </c>
      <c r="D161" s="29" t="str">
        <f>IF(Situacao_geral!G162=0,"",Situacao_geral!G162)</f>
        <v>Baixo</v>
      </c>
      <c r="E161" s="19" t="str">
        <f>IF(Situacao_geral!H162=0,"",Situacao_geral!H162)</f>
        <v>Baixo</v>
      </c>
      <c r="F161" s="30">
        <f t="shared" si="30"/>
        <v>0</v>
      </c>
      <c r="G161" s="30">
        <f t="shared" si="31"/>
        <v>1</v>
      </c>
      <c r="H161" s="31">
        <v>2</v>
      </c>
      <c r="I161" s="31">
        <f t="shared" si="28"/>
        <v>2</v>
      </c>
      <c r="J161" s="31">
        <f t="shared" si="29"/>
        <v>2</v>
      </c>
      <c r="K161" s="79">
        <f t="shared" si="32"/>
        <v>10.8</v>
      </c>
      <c r="L161" s="52">
        <f t="shared" si="27"/>
        <v>10.8</v>
      </c>
      <c r="M161" s="52"/>
      <c r="N161" s="52"/>
      <c r="O161" s="52"/>
      <c r="P161" s="52"/>
      <c r="Q161" s="52"/>
      <c r="R161" s="52"/>
      <c r="S161" s="52"/>
      <c r="T161" s="52"/>
      <c r="U161" s="52"/>
      <c r="V161" s="53"/>
      <c r="W161" s="52"/>
      <c r="X161" s="52"/>
      <c r="Y161" s="52"/>
      <c r="Z161" s="52"/>
      <c r="AA161" s="52"/>
      <c r="AB161" s="52"/>
      <c r="AC161" s="52"/>
      <c r="AD161" s="53"/>
    </row>
    <row r="162" spans="1:30" x14ac:dyDescent="0.25">
      <c r="A162" s="23">
        <f>Situacao_geral!B163</f>
        <v>43712</v>
      </c>
      <c r="B162" s="26">
        <f>Situacao_geral!C163</f>
        <v>0</v>
      </c>
      <c r="C162" s="25" t="str">
        <f>Situacao_geral!D163</f>
        <v>Não</v>
      </c>
      <c r="D162" s="29" t="str">
        <f>IF(Situacao_geral!G163=0,"",Situacao_geral!G163)</f>
        <v/>
      </c>
      <c r="E162" s="21" t="str">
        <f>IF(Situacao_geral!H163=0,"",Situacao_geral!H163)</f>
        <v/>
      </c>
      <c r="F162" s="30">
        <f t="shared" si="30"/>
        <v>0</v>
      </c>
      <c r="G162" s="30">
        <f t="shared" si="31"/>
        <v>0</v>
      </c>
      <c r="H162" s="31">
        <v>3</v>
      </c>
      <c r="I162" s="31">
        <f t="shared" si="28"/>
        <v>3</v>
      </c>
      <c r="J162" s="31">
        <f t="shared" si="29"/>
        <v>3</v>
      </c>
      <c r="K162" s="79">
        <f t="shared" si="32"/>
        <v>0</v>
      </c>
      <c r="L162" s="52" t="str">
        <f t="shared" si="27"/>
        <v/>
      </c>
      <c r="M162" s="52"/>
      <c r="N162" s="52"/>
      <c r="O162" s="52"/>
      <c r="P162" s="52"/>
      <c r="Q162" s="52"/>
      <c r="R162" s="52"/>
      <c r="S162" s="52"/>
      <c r="T162" s="52"/>
      <c r="U162" s="52"/>
      <c r="V162" s="53"/>
      <c r="W162" s="52"/>
      <c r="X162" s="52"/>
      <c r="Y162" s="52"/>
      <c r="Z162" s="52"/>
      <c r="AA162" s="52"/>
      <c r="AB162" s="52"/>
      <c r="AC162" s="52"/>
      <c r="AD162" s="53"/>
    </row>
    <row r="163" spans="1:30" x14ac:dyDescent="0.25">
      <c r="A163" s="23">
        <f>Situacao_geral!B164</f>
        <v>43713</v>
      </c>
      <c r="B163" s="26">
        <f>Situacao_geral!C164</f>
        <v>0</v>
      </c>
      <c r="C163" s="25" t="str">
        <f>Situacao_geral!D164</f>
        <v>Não</v>
      </c>
      <c r="D163" s="29" t="str">
        <f>IF(Situacao_geral!G164=0,"",Situacao_geral!G164)</f>
        <v/>
      </c>
      <c r="E163" s="21" t="str">
        <f>IF(Situacao_geral!H164=0,"",Situacao_geral!H164)</f>
        <v/>
      </c>
      <c r="F163" s="30">
        <f t="shared" si="30"/>
        <v>0</v>
      </c>
      <c r="G163" s="30">
        <f t="shared" si="31"/>
        <v>0</v>
      </c>
      <c r="H163" s="31">
        <v>4</v>
      </c>
      <c r="I163" s="31">
        <f t="shared" si="28"/>
        <v>4</v>
      </c>
      <c r="J163" s="31">
        <f t="shared" si="29"/>
        <v>4</v>
      </c>
      <c r="K163" s="79">
        <f t="shared" si="32"/>
        <v>0</v>
      </c>
      <c r="L163" s="52" t="str">
        <f t="shared" si="27"/>
        <v/>
      </c>
      <c r="M163" s="52"/>
      <c r="N163" s="52"/>
      <c r="O163" s="52"/>
      <c r="P163" s="52"/>
      <c r="Q163" s="52"/>
      <c r="R163" s="52"/>
      <c r="S163" s="52"/>
      <c r="T163" s="52"/>
      <c r="U163" s="52"/>
      <c r="V163" s="53"/>
      <c r="W163" s="52"/>
      <c r="X163" s="52"/>
      <c r="Y163" s="52"/>
      <c r="Z163" s="52"/>
      <c r="AA163" s="52"/>
      <c r="AB163" s="52"/>
      <c r="AC163" s="52"/>
      <c r="AD163" s="53"/>
    </row>
    <row r="164" spans="1:30" x14ac:dyDescent="0.25">
      <c r="A164" s="23">
        <f>Situacao_geral!B165</f>
        <v>43714</v>
      </c>
      <c r="B164" s="26">
        <f>Situacao_geral!C165</f>
        <v>9.6</v>
      </c>
      <c r="C164" s="25" t="str">
        <f>Situacao_geral!D165</f>
        <v>Sim</v>
      </c>
      <c r="D164" s="29" t="str">
        <f>IF(Situacao_geral!G165=0,"",Situacao_geral!G165)</f>
        <v/>
      </c>
      <c r="E164" s="21" t="str">
        <f>IF(Situacao_geral!H165=0,"",Situacao_geral!H165)</f>
        <v/>
      </c>
      <c r="F164" s="30">
        <f t="shared" si="30"/>
        <v>1</v>
      </c>
      <c r="G164" s="30">
        <f t="shared" si="31"/>
        <v>1</v>
      </c>
      <c r="H164" s="31">
        <v>0</v>
      </c>
      <c r="I164" s="31">
        <f t="shared" si="28"/>
        <v>0</v>
      </c>
      <c r="J164" s="31">
        <f t="shared" si="29"/>
        <v>0</v>
      </c>
      <c r="K164" s="79">
        <f t="shared" si="32"/>
        <v>9.6</v>
      </c>
      <c r="L164" s="52" t="str">
        <f t="shared" si="27"/>
        <v/>
      </c>
      <c r="M164" s="52"/>
      <c r="N164" s="52"/>
      <c r="O164" s="52"/>
      <c r="P164" s="52"/>
      <c r="Q164" s="52"/>
      <c r="R164" s="52"/>
      <c r="S164" s="52"/>
      <c r="T164" s="52"/>
      <c r="U164" s="52"/>
      <c r="V164" s="53"/>
      <c r="W164" s="52"/>
      <c r="X164" s="52"/>
      <c r="Y164" s="52"/>
      <c r="Z164" s="52"/>
      <c r="AA164" s="52"/>
      <c r="AB164" s="52"/>
      <c r="AC164" s="52"/>
      <c r="AD164" s="53"/>
    </row>
    <row r="165" spans="1:30" x14ac:dyDescent="0.25">
      <c r="A165" s="23">
        <f>Situacao_geral!B166</f>
        <v>43715</v>
      </c>
      <c r="B165" s="26">
        <f>Situacao_geral!C166</f>
        <v>0.7</v>
      </c>
      <c r="C165" s="25" t="str">
        <f>Situacao_geral!D166</f>
        <v>Sim</v>
      </c>
      <c r="D165" s="29" t="str">
        <f>IF(Situacao_geral!G166=0,"",Situacao_geral!G166)</f>
        <v/>
      </c>
      <c r="E165" s="21" t="str">
        <f>IF(Situacao_geral!H166=0,"",Situacao_geral!H166)</f>
        <v/>
      </c>
      <c r="F165" s="30">
        <f t="shared" si="30"/>
        <v>1</v>
      </c>
      <c r="G165" s="30">
        <f t="shared" si="31"/>
        <v>2</v>
      </c>
      <c r="H165" s="31">
        <v>0</v>
      </c>
      <c r="I165" s="31">
        <f t="shared" si="28"/>
        <v>0</v>
      </c>
      <c r="J165" s="31">
        <f t="shared" si="29"/>
        <v>0</v>
      </c>
      <c r="K165" s="79">
        <f t="shared" si="32"/>
        <v>10.299999999999999</v>
      </c>
      <c r="L165" s="52" t="str">
        <f t="shared" si="27"/>
        <v/>
      </c>
      <c r="M165" s="52"/>
      <c r="N165" s="52"/>
      <c r="O165" s="52"/>
      <c r="P165" s="52"/>
      <c r="Q165" s="52"/>
      <c r="R165" s="52"/>
      <c r="S165" s="52"/>
      <c r="T165" s="52"/>
      <c r="U165" s="52"/>
      <c r="V165" s="53"/>
      <c r="W165" s="52"/>
      <c r="X165" s="52"/>
      <c r="Y165" s="52"/>
      <c r="Z165" s="52"/>
      <c r="AA165" s="52"/>
      <c r="AB165" s="52"/>
      <c r="AC165" s="52"/>
      <c r="AD165" s="53"/>
    </row>
    <row r="166" spans="1:30" x14ac:dyDescent="0.25">
      <c r="A166" s="23">
        <f>Situacao_geral!B167</f>
        <v>43716</v>
      </c>
      <c r="B166" s="26">
        <f>Situacao_geral!C167</f>
        <v>0.2</v>
      </c>
      <c r="C166" s="25" t="str">
        <f>Situacao_geral!D167</f>
        <v>Sim</v>
      </c>
      <c r="D166" s="29" t="str">
        <f>IF(Situacao_geral!G167=0,"",Situacao_geral!G167)</f>
        <v/>
      </c>
      <c r="E166" s="21" t="str">
        <f>IF(Situacao_geral!H167=0,"",Situacao_geral!H167)</f>
        <v/>
      </c>
      <c r="F166" s="30">
        <f t="shared" si="30"/>
        <v>1</v>
      </c>
      <c r="G166" s="30">
        <f t="shared" si="31"/>
        <v>3</v>
      </c>
      <c r="H166" s="31">
        <v>0</v>
      </c>
      <c r="I166" s="31">
        <f t="shared" si="28"/>
        <v>0</v>
      </c>
      <c r="J166" s="31">
        <f t="shared" si="29"/>
        <v>0</v>
      </c>
      <c r="K166" s="79">
        <f t="shared" si="32"/>
        <v>10.499999999999998</v>
      </c>
      <c r="L166" s="52" t="str">
        <f t="shared" si="27"/>
        <v/>
      </c>
      <c r="M166" s="52"/>
      <c r="N166" s="52"/>
      <c r="O166" s="52"/>
      <c r="P166" s="52"/>
      <c r="Q166" s="52"/>
      <c r="R166" s="52"/>
      <c r="S166" s="52"/>
      <c r="T166" s="52"/>
      <c r="U166" s="52"/>
      <c r="V166" s="53"/>
      <c r="W166" s="52"/>
      <c r="X166" s="52"/>
      <c r="Y166" s="52"/>
      <c r="Z166" s="52"/>
      <c r="AA166" s="52"/>
      <c r="AB166" s="52"/>
      <c r="AC166" s="52"/>
      <c r="AD166" s="53"/>
    </row>
    <row r="167" spans="1:30" x14ac:dyDescent="0.25">
      <c r="A167" s="23">
        <f>Situacao_geral!B168</f>
        <v>43717</v>
      </c>
      <c r="B167" s="26">
        <f>Situacao_geral!C168</f>
        <v>0</v>
      </c>
      <c r="C167" s="25" t="str">
        <f>Situacao_geral!D168</f>
        <v>Não</v>
      </c>
      <c r="D167" s="29" t="str">
        <f>IF(Situacao_geral!G168=0,"",Situacao_geral!G168)</f>
        <v/>
      </c>
      <c r="E167" s="21" t="str">
        <f>IF(Situacao_geral!H168=0,"",Situacao_geral!H168)</f>
        <v/>
      </c>
      <c r="F167" s="30">
        <f t="shared" si="30"/>
        <v>0</v>
      </c>
      <c r="G167" s="30">
        <f t="shared" si="31"/>
        <v>2</v>
      </c>
      <c r="H167" s="31">
        <v>1</v>
      </c>
      <c r="I167" s="31">
        <f t="shared" si="28"/>
        <v>1</v>
      </c>
      <c r="J167" s="31">
        <f t="shared" si="29"/>
        <v>1</v>
      </c>
      <c r="K167" s="79">
        <f t="shared" si="32"/>
        <v>0.89999999999999991</v>
      </c>
      <c r="L167" s="52" t="str">
        <f t="shared" si="27"/>
        <v/>
      </c>
      <c r="M167" s="52"/>
      <c r="N167" s="52"/>
      <c r="O167" s="52"/>
      <c r="P167" s="52"/>
      <c r="Q167" s="52"/>
      <c r="R167" s="52"/>
      <c r="S167" s="52"/>
      <c r="T167" s="52"/>
      <c r="U167" s="52"/>
      <c r="V167" s="53"/>
      <c r="W167" s="52"/>
      <c r="X167" s="52"/>
      <c r="Y167" s="52"/>
      <c r="Z167" s="52"/>
      <c r="AA167" s="52"/>
      <c r="AB167" s="52"/>
      <c r="AC167" s="52"/>
      <c r="AD167" s="53"/>
    </row>
    <row r="168" spans="1:30" x14ac:dyDescent="0.25">
      <c r="A168" s="23">
        <f>Situacao_geral!B169</f>
        <v>43718</v>
      </c>
      <c r="B168" s="26">
        <f>Situacao_geral!C169</f>
        <v>0</v>
      </c>
      <c r="C168" s="25" t="str">
        <f>Situacao_geral!D169</f>
        <v>Não</v>
      </c>
      <c r="D168" s="29" t="str">
        <f>IF(Situacao_geral!G169=0,"",Situacao_geral!G169)</f>
        <v/>
      </c>
      <c r="E168" s="21" t="str">
        <f>IF(Situacao_geral!H169=0,"",Situacao_geral!H169)</f>
        <v/>
      </c>
      <c r="F168" s="30">
        <f t="shared" si="30"/>
        <v>0</v>
      </c>
      <c r="G168" s="30">
        <f t="shared" si="31"/>
        <v>1</v>
      </c>
      <c r="H168" s="31">
        <v>2</v>
      </c>
      <c r="I168" s="31">
        <f t="shared" si="28"/>
        <v>2</v>
      </c>
      <c r="J168" s="31">
        <f t="shared" si="29"/>
        <v>2</v>
      </c>
      <c r="K168" s="79">
        <f t="shared" si="32"/>
        <v>0.2</v>
      </c>
      <c r="L168" s="52" t="str">
        <f t="shared" si="27"/>
        <v/>
      </c>
      <c r="M168" s="52"/>
      <c r="N168" s="52"/>
      <c r="O168" s="52"/>
      <c r="P168" s="52"/>
      <c r="Q168" s="52"/>
      <c r="R168" s="52"/>
      <c r="S168" s="52"/>
      <c r="T168" s="52"/>
      <c r="U168" s="52"/>
      <c r="V168" s="53"/>
      <c r="W168" s="52"/>
      <c r="X168" s="52"/>
      <c r="Y168" s="52"/>
      <c r="Z168" s="52"/>
      <c r="AA168" s="52"/>
      <c r="AB168" s="52"/>
      <c r="AC168" s="52"/>
      <c r="AD168" s="53"/>
    </row>
    <row r="169" spans="1:30" x14ac:dyDescent="0.25">
      <c r="A169" s="23">
        <f>Situacao_geral!B170</f>
        <v>43719</v>
      </c>
      <c r="B169" s="26">
        <f>Situacao_geral!C170</f>
        <v>0</v>
      </c>
      <c r="C169" s="25" t="str">
        <f>Situacao_geral!D170</f>
        <v>Não</v>
      </c>
      <c r="D169" s="29" t="str">
        <f>IF(Situacao_geral!G170=0,"",Situacao_geral!G170)</f>
        <v/>
      </c>
      <c r="E169" s="21" t="str">
        <f>IF(Situacao_geral!H170=0,"",Situacao_geral!H170)</f>
        <v/>
      </c>
      <c r="F169" s="30">
        <f t="shared" si="30"/>
        <v>0</v>
      </c>
      <c r="G169" s="30">
        <f t="shared" si="31"/>
        <v>0</v>
      </c>
      <c r="H169" s="31">
        <v>3</v>
      </c>
      <c r="I169" s="31">
        <f t="shared" si="28"/>
        <v>3</v>
      </c>
      <c r="J169" s="31">
        <f t="shared" si="29"/>
        <v>3</v>
      </c>
      <c r="K169" s="79">
        <f t="shared" si="32"/>
        <v>0</v>
      </c>
      <c r="L169" s="52" t="str">
        <f t="shared" si="27"/>
        <v/>
      </c>
      <c r="M169" s="52"/>
      <c r="N169" s="52"/>
      <c r="O169" s="52"/>
      <c r="P169" s="52"/>
      <c r="Q169" s="52"/>
      <c r="R169" s="52"/>
      <c r="S169" s="52"/>
      <c r="T169" s="52"/>
      <c r="U169" s="52"/>
      <c r="V169" s="53"/>
      <c r="W169" s="52"/>
      <c r="X169" s="52"/>
      <c r="Y169" s="52"/>
      <c r="Z169" s="52"/>
      <c r="AA169" s="52"/>
      <c r="AB169" s="52"/>
      <c r="AC169" s="52"/>
      <c r="AD169" s="53"/>
    </row>
    <row r="170" spans="1:30" x14ac:dyDescent="0.25">
      <c r="A170" s="23">
        <f>Situacao_geral!B171</f>
        <v>43720</v>
      </c>
      <c r="B170" s="26">
        <f>Situacao_geral!C171</f>
        <v>0.5</v>
      </c>
      <c r="C170" s="25" t="str">
        <f>Situacao_geral!D171</f>
        <v>Sim</v>
      </c>
      <c r="D170" s="29" t="str">
        <f>IF(Situacao_geral!G171=0,"",Situacao_geral!G171)</f>
        <v/>
      </c>
      <c r="E170" s="21" t="str">
        <f>IF(Situacao_geral!H171=0,"",Situacao_geral!H171)</f>
        <v/>
      </c>
      <c r="F170" s="30">
        <f t="shared" si="30"/>
        <v>1</v>
      </c>
      <c r="G170" s="30">
        <f t="shared" si="31"/>
        <v>1</v>
      </c>
      <c r="H170" s="31">
        <v>0</v>
      </c>
      <c r="I170" s="31">
        <f t="shared" si="28"/>
        <v>0</v>
      </c>
      <c r="J170" s="31">
        <f t="shared" si="29"/>
        <v>0</v>
      </c>
      <c r="K170" s="79">
        <f t="shared" si="32"/>
        <v>0.5</v>
      </c>
      <c r="L170" s="52" t="str">
        <f t="shared" si="27"/>
        <v/>
      </c>
      <c r="M170" s="52"/>
      <c r="N170" s="52"/>
      <c r="O170" s="52"/>
      <c r="P170" s="52"/>
      <c r="Q170" s="52"/>
      <c r="R170" s="52"/>
      <c r="S170" s="52"/>
      <c r="T170" s="52"/>
      <c r="U170" s="52"/>
      <c r="V170" s="53"/>
      <c r="W170" s="52"/>
      <c r="X170" s="52"/>
      <c r="Y170" s="52"/>
      <c r="Z170" s="52"/>
      <c r="AA170" s="52"/>
      <c r="AB170" s="52"/>
      <c r="AC170" s="52"/>
      <c r="AD170" s="53"/>
    </row>
    <row r="171" spans="1:30" x14ac:dyDescent="0.25">
      <c r="A171" s="23">
        <f>Situacao_geral!B172</f>
        <v>43721</v>
      </c>
      <c r="B171" s="26">
        <f>Situacao_geral!C172</f>
        <v>0</v>
      </c>
      <c r="C171" s="25" t="str">
        <f>Situacao_geral!D172</f>
        <v>Não</v>
      </c>
      <c r="D171" s="29" t="str">
        <f>IF(Situacao_geral!G172=0,"",Situacao_geral!G172)</f>
        <v/>
      </c>
      <c r="E171" s="21" t="str">
        <f>IF(Situacao_geral!H172=0,"",Situacao_geral!H172)</f>
        <v/>
      </c>
      <c r="F171" s="30">
        <f t="shared" si="30"/>
        <v>0</v>
      </c>
      <c r="G171" s="30">
        <f t="shared" si="31"/>
        <v>1</v>
      </c>
      <c r="H171" s="31">
        <v>1</v>
      </c>
      <c r="I171" s="31">
        <f t="shared" si="28"/>
        <v>1</v>
      </c>
      <c r="J171" s="31">
        <f t="shared" si="29"/>
        <v>1</v>
      </c>
      <c r="K171" s="79">
        <f t="shared" si="32"/>
        <v>0.5</v>
      </c>
      <c r="L171" s="52" t="str">
        <f t="shared" si="27"/>
        <v/>
      </c>
      <c r="M171" s="52"/>
      <c r="N171" s="52"/>
      <c r="O171" s="52"/>
      <c r="P171" s="52"/>
      <c r="Q171" s="52"/>
      <c r="R171" s="52"/>
      <c r="S171" s="52"/>
      <c r="T171" s="52"/>
      <c r="U171" s="52"/>
      <c r="V171" s="53"/>
      <c r="W171" s="52"/>
      <c r="X171" s="52"/>
      <c r="Y171" s="52"/>
      <c r="Z171" s="52"/>
      <c r="AA171" s="52"/>
      <c r="AB171" s="52"/>
      <c r="AC171" s="52"/>
      <c r="AD171" s="53"/>
    </row>
    <row r="172" spans="1:30" x14ac:dyDescent="0.25">
      <c r="A172" s="23">
        <f>Situacao_geral!B173</f>
        <v>43722</v>
      </c>
      <c r="B172" s="26">
        <f>Situacao_geral!C173</f>
        <v>0</v>
      </c>
      <c r="C172" s="25" t="str">
        <f>Situacao_geral!D173</f>
        <v>Não</v>
      </c>
      <c r="D172" s="29" t="str">
        <f>IF(Situacao_geral!G173=0,"",Situacao_geral!G173)</f>
        <v/>
      </c>
      <c r="E172" s="21" t="str">
        <f>IF(Situacao_geral!H173=0,"",Situacao_geral!H173)</f>
        <v/>
      </c>
      <c r="F172" s="30">
        <f t="shared" si="30"/>
        <v>0</v>
      </c>
      <c r="G172" s="30">
        <f t="shared" si="31"/>
        <v>1</v>
      </c>
      <c r="H172" s="31">
        <v>2</v>
      </c>
      <c r="I172" s="31">
        <f t="shared" si="28"/>
        <v>2</v>
      </c>
      <c r="J172" s="31">
        <f t="shared" si="29"/>
        <v>2</v>
      </c>
      <c r="K172" s="79">
        <f t="shared" si="32"/>
        <v>0.5</v>
      </c>
      <c r="L172" s="52" t="str">
        <f t="shared" si="27"/>
        <v/>
      </c>
      <c r="M172" s="52"/>
      <c r="N172" s="52"/>
      <c r="O172" s="52"/>
      <c r="P172" s="52"/>
      <c r="Q172" s="52"/>
      <c r="R172" s="52"/>
      <c r="S172" s="52"/>
      <c r="T172" s="52"/>
      <c r="U172" s="52"/>
      <c r="V172" s="53"/>
      <c r="W172" s="52"/>
      <c r="X172" s="52"/>
      <c r="Y172" s="52"/>
      <c r="Z172" s="52"/>
      <c r="AA172" s="52"/>
      <c r="AB172" s="52"/>
      <c r="AC172" s="52"/>
      <c r="AD172" s="53"/>
    </row>
    <row r="173" spans="1:30" x14ac:dyDescent="0.25">
      <c r="A173" s="23">
        <f>Situacao_geral!B174</f>
        <v>43723</v>
      </c>
      <c r="B173" s="26">
        <f>Situacao_geral!C174</f>
        <v>0.2</v>
      </c>
      <c r="C173" s="25" t="str">
        <f>Situacao_geral!D174</f>
        <v>Sim</v>
      </c>
      <c r="D173" s="29" t="str">
        <f>IF(Situacao_geral!G174=0,"",Situacao_geral!G174)</f>
        <v/>
      </c>
      <c r="E173" s="21" t="str">
        <f>IF(Situacao_geral!H174=0,"",Situacao_geral!H174)</f>
        <v/>
      </c>
      <c r="F173" s="30">
        <f t="shared" si="30"/>
        <v>1</v>
      </c>
      <c r="G173" s="30">
        <f t="shared" si="31"/>
        <v>1</v>
      </c>
      <c r="H173" s="31">
        <v>0</v>
      </c>
      <c r="I173" s="31">
        <f t="shared" si="28"/>
        <v>0</v>
      </c>
      <c r="J173" s="31">
        <f t="shared" si="29"/>
        <v>0</v>
      </c>
      <c r="K173" s="79">
        <f t="shared" si="32"/>
        <v>0.2</v>
      </c>
      <c r="L173" s="52" t="str">
        <f t="shared" si="27"/>
        <v/>
      </c>
      <c r="M173" s="52"/>
      <c r="N173" s="52"/>
      <c r="O173" s="52"/>
      <c r="P173" s="52"/>
      <c r="Q173" s="52"/>
      <c r="R173" s="52"/>
      <c r="S173" s="52"/>
      <c r="T173" s="52"/>
      <c r="U173" s="52"/>
      <c r="V173" s="53"/>
      <c r="W173" s="52"/>
      <c r="X173" s="52"/>
      <c r="Y173" s="52"/>
      <c r="Z173" s="52"/>
      <c r="AA173" s="52"/>
      <c r="AB173" s="52"/>
      <c r="AC173" s="52"/>
      <c r="AD173" s="53"/>
    </row>
    <row r="174" spans="1:30" x14ac:dyDescent="0.25">
      <c r="A174" s="23">
        <f>Situacao_geral!B175</f>
        <v>43724</v>
      </c>
      <c r="B174" s="26">
        <f>Situacao_geral!C175</f>
        <v>0</v>
      </c>
      <c r="C174" s="25" t="str">
        <f>Situacao_geral!D175</f>
        <v>Não</v>
      </c>
      <c r="D174" s="29" t="str">
        <f>IF(Situacao_geral!G175=0,"",Situacao_geral!G175)</f>
        <v>Baixo</v>
      </c>
      <c r="E174" s="12" t="str">
        <f>IF(Situacao_geral!H175=0,"",Situacao_geral!H175)</f>
        <v>Baixo</v>
      </c>
      <c r="F174" s="30">
        <f t="shared" si="30"/>
        <v>0</v>
      </c>
      <c r="G174" s="30">
        <f t="shared" si="31"/>
        <v>1</v>
      </c>
      <c r="H174" s="31">
        <v>1</v>
      </c>
      <c r="I174" s="31">
        <f t="shared" si="28"/>
        <v>1</v>
      </c>
      <c r="J174" s="31">
        <f t="shared" si="29"/>
        <v>1</v>
      </c>
      <c r="K174" s="79">
        <f t="shared" si="32"/>
        <v>0.2</v>
      </c>
      <c r="L174" s="52">
        <f t="shared" si="27"/>
        <v>0.2</v>
      </c>
      <c r="M174" s="52"/>
      <c r="N174" s="52"/>
      <c r="O174" s="52"/>
      <c r="P174" s="52"/>
      <c r="Q174" s="52"/>
      <c r="R174" s="52"/>
      <c r="S174" s="52"/>
      <c r="T174" s="52"/>
      <c r="U174" s="52"/>
      <c r="V174" s="53"/>
      <c r="W174" s="52"/>
      <c r="X174" s="52"/>
      <c r="Y174" s="52"/>
      <c r="Z174" s="52"/>
      <c r="AA174" s="52"/>
      <c r="AB174" s="52"/>
      <c r="AC174" s="52"/>
      <c r="AD174" s="53"/>
    </row>
    <row r="175" spans="1:30" x14ac:dyDescent="0.25">
      <c r="A175" s="23">
        <f>Situacao_geral!B176</f>
        <v>43725</v>
      </c>
      <c r="B175" s="26">
        <f>Situacao_geral!C176</f>
        <v>0</v>
      </c>
      <c r="C175" s="25" t="str">
        <f>Situacao_geral!D176</f>
        <v>Não</v>
      </c>
      <c r="D175" s="29" t="str">
        <f>IF(Situacao_geral!G176=0,"",Situacao_geral!G176)</f>
        <v/>
      </c>
      <c r="E175" s="21" t="str">
        <f>IF(Situacao_geral!H176=0,"",Situacao_geral!H176)</f>
        <v/>
      </c>
      <c r="F175" s="30">
        <f t="shared" si="30"/>
        <v>0</v>
      </c>
      <c r="G175" s="30">
        <f t="shared" si="31"/>
        <v>1</v>
      </c>
      <c r="H175" s="31">
        <v>2</v>
      </c>
      <c r="I175" s="31">
        <f t="shared" si="28"/>
        <v>2</v>
      </c>
      <c r="J175" s="31">
        <f t="shared" si="29"/>
        <v>2</v>
      </c>
      <c r="K175" s="79">
        <f t="shared" si="32"/>
        <v>0.2</v>
      </c>
      <c r="L175" s="52" t="str">
        <f t="shared" si="27"/>
        <v/>
      </c>
      <c r="M175" s="52"/>
      <c r="N175" s="52"/>
      <c r="O175" s="52"/>
      <c r="P175" s="52"/>
      <c r="Q175" s="52"/>
      <c r="R175" s="52"/>
      <c r="S175" s="52"/>
      <c r="T175" s="52"/>
      <c r="U175" s="52"/>
      <c r="V175" s="53"/>
      <c r="W175" s="52"/>
      <c r="X175" s="52"/>
      <c r="Y175" s="52"/>
      <c r="Z175" s="52"/>
      <c r="AA175" s="52"/>
      <c r="AB175" s="52"/>
      <c r="AC175" s="52"/>
      <c r="AD175" s="53"/>
    </row>
    <row r="176" spans="1:30" x14ac:dyDescent="0.25">
      <c r="A176" s="23">
        <f>Situacao_geral!B177</f>
        <v>43726</v>
      </c>
      <c r="B176" s="26">
        <f>Situacao_geral!C177</f>
        <v>13.4</v>
      </c>
      <c r="C176" s="25" t="str">
        <f>Situacao_geral!D177</f>
        <v>Sim</v>
      </c>
      <c r="D176" s="29" t="str">
        <f>IF(Situacao_geral!G177=0,"",Situacao_geral!G177)</f>
        <v/>
      </c>
      <c r="E176" s="21" t="str">
        <f>IF(Situacao_geral!H177=0,"",Situacao_geral!H177)</f>
        <v/>
      </c>
      <c r="F176" s="30">
        <f t="shared" si="30"/>
        <v>1</v>
      </c>
      <c r="G176" s="30">
        <f t="shared" si="31"/>
        <v>1</v>
      </c>
      <c r="H176" s="31">
        <v>0</v>
      </c>
      <c r="I176" s="31">
        <f t="shared" si="28"/>
        <v>0</v>
      </c>
      <c r="J176" s="31">
        <f t="shared" si="29"/>
        <v>0</v>
      </c>
      <c r="K176" s="79">
        <f t="shared" si="32"/>
        <v>13.4</v>
      </c>
      <c r="L176" s="52" t="str">
        <f t="shared" si="27"/>
        <v/>
      </c>
      <c r="M176" s="52"/>
      <c r="N176" s="52"/>
      <c r="O176" s="52"/>
      <c r="P176" s="52"/>
      <c r="Q176" s="52"/>
      <c r="R176" s="52"/>
      <c r="S176" s="52"/>
      <c r="T176" s="52"/>
      <c r="U176" s="52"/>
      <c r="V176" s="53"/>
      <c r="W176" s="52"/>
      <c r="X176" s="52"/>
      <c r="Y176" s="52"/>
      <c r="Z176" s="52"/>
      <c r="AA176" s="52"/>
      <c r="AB176" s="52"/>
      <c r="AC176" s="52"/>
      <c r="AD176" s="53"/>
    </row>
    <row r="177" spans="1:30" x14ac:dyDescent="0.25">
      <c r="A177" s="23">
        <f>Situacao_geral!B178</f>
        <v>43727</v>
      </c>
      <c r="B177" s="26">
        <f>Situacao_geral!C178</f>
        <v>8.6999999999999993</v>
      </c>
      <c r="C177" s="25" t="str">
        <f>Situacao_geral!D178</f>
        <v>Sim</v>
      </c>
      <c r="D177" s="29" t="str">
        <f>IF(Situacao_geral!G178=0,"",Situacao_geral!G178)</f>
        <v>Baixo</v>
      </c>
      <c r="E177" s="12" t="str">
        <f>IF(Situacao_geral!H178=0,"",Situacao_geral!H178)</f>
        <v>Médio</v>
      </c>
      <c r="F177" s="30">
        <f t="shared" si="30"/>
        <v>1</v>
      </c>
      <c r="G177" s="30">
        <f t="shared" si="31"/>
        <v>2</v>
      </c>
      <c r="H177" s="31">
        <v>0</v>
      </c>
      <c r="I177" s="31">
        <f t="shared" si="28"/>
        <v>0</v>
      </c>
      <c r="J177" s="31">
        <f t="shared" si="29"/>
        <v>0</v>
      </c>
      <c r="K177" s="79">
        <f t="shared" si="32"/>
        <v>22.1</v>
      </c>
      <c r="L177" s="52">
        <f t="shared" si="27"/>
        <v>22.1</v>
      </c>
      <c r="M177" s="52"/>
      <c r="N177" s="52"/>
      <c r="O177" s="52"/>
      <c r="P177" s="52"/>
      <c r="Q177" s="52"/>
      <c r="R177" s="52"/>
      <c r="S177" s="52"/>
      <c r="T177" s="52"/>
      <c r="U177" s="52"/>
      <c r="V177" s="53"/>
      <c r="W177" s="52"/>
      <c r="X177" s="52"/>
      <c r="Y177" s="52"/>
      <c r="Z177" s="52"/>
      <c r="AA177" s="52"/>
      <c r="AB177" s="52"/>
      <c r="AC177" s="52"/>
      <c r="AD177" s="53"/>
    </row>
    <row r="178" spans="1:30" x14ac:dyDescent="0.25">
      <c r="A178" s="23">
        <f>Situacao_geral!B179</f>
        <v>43728</v>
      </c>
      <c r="B178" s="26">
        <f>Situacao_geral!C179</f>
        <v>14.4</v>
      </c>
      <c r="C178" s="25" t="str">
        <f>Situacao_geral!D179</f>
        <v>Sim</v>
      </c>
      <c r="D178" s="29" t="str">
        <f>IF(Situacao_geral!G179=0,"",Situacao_geral!G179)</f>
        <v/>
      </c>
      <c r="E178" s="21" t="str">
        <f>IF(Situacao_geral!H179=0,"",Situacao_geral!H179)</f>
        <v/>
      </c>
      <c r="F178" s="30">
        <f t="shared" si="30"/>
        <v>1</v>
      </c>
      <c r="G178" s="30">
        <f t="shared" si="31"/>
        <v>3</v>
      </c>
      <c r="H178" s="31">
        <v>0</v>
      </c>
      <c r="I178" s="31">
        <f t="shared" si="28"/>
        <v>0</v>
      </c>
      <c r="J178" s="31">
        <f t="shared" si="29"/>
        <v>0</v>
      </c>
      <c r="K178" s="79">
        <f t="shared" si="32"/>
        <v>36.5</v>
      </c>
      <c r="L178" s="52" t="str">
        <f t="shared" si="27"/>
        <v/>
      </c>
      <c r="M178" s="52"/>
      <c r="N178" s="52"/>
      <c r="O178" s="52"/>
      <c r="P178" s="52"/>
      <c r="Q178" s="52"/>
      <c r="R178" s="52"/>
      <c r="S178" s="52"/>
      <c r="T178" s="52"/>
      <c r="U178" s="52"/>
      <c r="V178" s="53"/>
      <c r="W178" s="52"/>
      <c r="X178" s="52"/>
      <c r="Y178" s="52"/>
      <c r="Z178" s="52"/>
      <c r="AA178" s="52"/>
      <c r="AB178" s="52"/>
      <c r="AC178" s="52"/>
      <c r="AD178" s="53"/>
    </row>
    <row r="179" spans="1:30" x14ac:dyDescent="0.25">
      <c r="A179" s="23">
        <f>Situacao_geral!B180</f>
        <v>43729</v>
      </c>
      <c r="B179" s="26">
        <f>Situacao_geral!C180</f>
        <v>0</v>
      </c>
      <c r="C179" s="25" t="str">
        <f>Situacao_geral!D180</f>
        <v>Não</v>
      </c>
      <c r="D179" s="29" t="str">
        <f>IF(Situacao_geral!G180=0,"",Situacao_geral!G180)</f>
        <v/>
      </c>
      <c r="E179" s="21" t="str">
        <f>IF(Situacao_geral!H180=0,"",Situacao_geral!H180)</f>
        <v/>
      </c>
      <c r="F179" s="30">
        <f t="shared" si="30"/>
        <v>0</v>
      </c>
      <c r="G179" s="30">
        <f t="shared" si="31"/>
        <v>2</v>
      </c>
      <c r="H179" s="31">
        <v>1</v>
      </c>
      <c r="I179" s="31">
        <f t="shared" si="28"/>
        <v>1</v>
      </c>
      <c r="J179" s="31">
        <f t="shared" si="29"/>
        <v>1</v>
      </c>
      <c r="K179" s="79">
        <f t="shared" si="32"/>
        <v>23.1</v>
      </c>
      <c r="L179" s="52" t="str">
        <f t="shared" si="27"/>
        <v/>
      </c>
      <c r="M179" s="52"/>
      <c r="N179" s="52"/>
      <c r="O179" s="52"/>
      <c r="P179" s="52"/>
      <c r="Q179" s="52"/>
      <c r="R179" s="52"/>
      <c r="S179" s="52"/>
      <c r="T179" s="52"/>
      <c r="U179" s="52"/>
      <c r="V179" s="53"/>
      <c r="W179" s="52"/>
      <c r="X179" s="52"/>
      <c r="Y179" s="52"/>
      <c r="Z179" s="52"/>
      <c r="AA179" s="52"/>
      <c r="AB179" s="52"/>
      <c r="AC179" s="52"/>
      <c r="AD179" s="53"/>
    </row>
    <row r="180" spans="1:30" x14ac:dyDescent="0.25">
      <c r="A180" s="23">
        <f>Situacao_geral!B181</f>
        <v>43730</v>
      </c>
      <c r="B180" s="26">
        <f>Situacao_geral!C181</f>
        <v>0</v>
      </c>
      <c r="C180" s="25" t="str">
        <f>Situacao_geral!D181</f>
        <v>Não</v>
      </c>
      <c r="D180" s="29" t="str">
        <f>IF(Situacao_geral!G181=0,"",Situacao_geral!G181)</f>
        <v/>
      </c>
      <c r="E180" s="21" t="str">
        <f>IF(Situacao_geral!H181=0,"",Situacao_geral!H181)</f>
        <v/>
      </c>
      <c r="F180" s="30">
        <f t="shared" si="30"/>
        <v>0</v>
      </c>
      <c r="G180" s="30">
        <f t="shared" si="31"/>
        <v>1</v>
      </c>
      <c r="H180" s="31">
        <v>2</v>
      </c>
      <c r="I180" s="31">
        <f t="shared" si="28"/>
        <v>2</v>
      </c>
      <c r="J180" s="31">
        <f t="shared" si="29"/>
        <v>2</v>
      </c>
      <c r="K180" s="79">
        <f t="shared" si="32"/>
        <v>14.4</v>
      </c>
      <c r="L180" s="52" t="str">
        <f t="shared" si="27"/>
        <v/>
      </c>
      <c r="M180" s="52"/>
      <c r="N180" s="52"/>
      <c r="O180" s="52"/>
      <c r="P180" s="52"/>
      <c r="Q180" s="52"/>
      <c r="R180" s="52"/>
      <c r="S180" s="52"/>
      <c r="T180" s="52"/>
      <c r="U180" s="52"/>
      <c r="V180" s="53"/>
      <c r="W180" s="52"/>
      <c r="X180" s="52"/>
      <c r="Y180" s="52"/>
      <c r="Z180" s="52"/>
      <c r="AA180" s="52"/>
      <c r="AB180" s="52"/>
      <c r="AC180" s="52"/>
      <c r="AD180" s="53"/>
    </row>
    <row r="181" spans="1:30" x14ac:dyDescent="0.25">
      <c r="A181" s="23">
        <f>Situacao_geral!B182</f>
        <v>43731</v>
      </c>
      <c r="B181" s="26">
        <f>Situacao_geral!C182</f>
        <v>0</v>
      </c>
      <c r="C181" s="25" t="str">
        <f>Situacao_geral!D182</f>
        <v>Não</v>
      </c>
      <c r="D181" s="29" t="str">
        <f>IF(Situacao_geral!G182=0,"",Situacao_geral!G182)</f>
        <v/>
      </c>
      <c r="E181" s="21" t="str">
        <f>IF(Situacao_geral!H182=0,"",Situacao_geral!H182)</f>
        <v/>
      </c>
      <c r="F181" s="30">
        <f t="shared" si="30"/>
        <v>0</v>
      </c>
      <c r="G181" s="30">
        <f t="shared" si="31"/>
        <v>0</v>
      </c>
      <c r="H181" s="31">
        <v>3</v>
      </c>
      <c r="I181" s="31">
        <f t="shared" si="28"/>
        <v>3</v>
      </c>
      <c r="J181" s="31">
        <f t="shared" si="29"/>
        <v>3</v>
      </c>
      <c r="K181" s="79">
        <f t="shared" si="32"/>
        <v>0</v>
      </c>
      <c r="L181" s="52" t="str">
        <f t="shared" si="27"/>
        <v/>
      </c>
      <c r="M181" s="52"/>
      <c r="N181" s="52"/>
      <c r="O181" s="52"/>
      <c r="P181" s="52"/>
      <c r="Q181" s="52"/>
      <c r="R181" s="52"/>
      <c r="S181" s="52"/>
      <c r="T181" s="52"/>
      <c r="U181" s="52"/>
      <c r="V181" s="53"/>
      <c r="W181" s="52"/>
      <c r="X181" s="52"/>
      <c r="Y181" s="52"/>
      <c r="Z181" s="52"/>
      <c r="AA181" s="52"/>
      <c r="AB181" s="52"/>
      <c r="AC181" s="52"/>
      <c r="AD181" s="53"/>
    </row>
    <row r="182" spans="1:30" x14ac:dyDescent="0.25">
      <c r="A182" s="23">
        <f>Situacao_geral!B183</f>
        <v>43732</v>
      </c>
      <c r="B182" s="26">
        <f>Situacao_geral!C183</f>
        <v>0</v>
      </c>
      <c r="C182" s="25" t="str">
        <f>Situacao_geral!D183</f>
        <v>Não</v>
      </c>
      <c r="D182" s="29" t="str">
        <f>IF(Situacao_geral!G183=0,"",Situacao_geral!G183)</f>
        <v/>
      </c>
      <c r="E182" s="21" t="str">
        <f>IF(Situacao_geral!H183=0,"",Situacao_geral!H183)</f>
        <v/>
      </c>
      <c r="F182" s="30">
        <f t="shared" si="30"/>
        <v>0</v>
      </c>
      <c r="G182" s="30">
        <f t="shared" si="31"/>
        <v>0</v>
      </c>
      <c r="H182" s="31">
        <v>4</v>
      </c>
      <c r="I182" s="31">
        <f t="shared" si="28"/>
        <v>4</v>
      </c>
      <c r="J182" s="31">
        <f t="shared" si="29"/>
        <v>4</v>
      </c>
      <c r="K182" s="79">
        <f t="shared" si="32"/>
        <v>0</v>
      </c>
      <c r="L182" s="52" t="str">
        <f t="shared" si="27"/>
        <v/>
      </c>
      <c r="M182" s="52"/>
      <c r="N182" s="52"/>
      <c r="O182" s="52"/>
      <c r="P182" s="52"/>
      <c r="Q182" s="52"/>
      <c r="R182" s="52"/>
      <c r="S182" s="52"/>
      <c r="T182" s="52"/>
      <c r="U182" s="52"/>
      <c r="V182" s="53"/>
      <c r="W182" s="52"/>
      <c r="X182" s="52"/>
      <c r="Y182" s="52"/>
      <c r="Z182" s="52"/>
      <c r="AA182" s="52"/>
      <c r="AB182" s="52"/>
      <c r="AC182" s="52"/>
      <c r="AD182" s="53"/>
    </row>
    <row r="183" spans="1:30" x14ac:dyDescent="0.25">
      <c r="A183" s="23">
        <f>Situacao_geral!B184</f>
        <v>43733</v>
      </c>
      <c r="B183" s="26">
        <f>Situacao_geral!C184</f>
        <v>0</v>
      </c>
      <c r="C183" s="25" t="str">
        <f>Situacao_geral!D184</f>
        <v>Não</v>
      </c>
      <c r="D183" s="50" t="str">
        <f>IF(Situacao_geral!G184=0,"",Situacao_geral!G184)</f>
        <v>Baixo</v>
      </c>
      <c r="E183" s="12" t="str">
        <f>IF(Situacao_geral!H184=0,"",Situacao_geral!H184)</f>
        <v>Baixo</v>
      </c>
      <c r="F183" s="30">
        <f t="shared" si="30"/>
        <v>0</v>
      </c>
      <c r="G183" s="30">
        <f t="shared" si="31"/>
        <v>0</v>
      </c>
      <c r="H183" s="51">
        <v>5</v>
      </c>
      <c r="I183" s="31">
        <f t="shared" si="28"/>
        <v>5</v>
      </c>
      <c r="J183" s="31">
        <f t="shared" si="29"/>
        <v>5</v>
      </c>
      <c r="K183" s="79">
        <f t="shared" si="32"/>
        <v>0</v>
      </c>
      <c r="L183" s="52">
        <f t="shared" si="27"/>
        <v>0</v>
      </c>
      <c r="M183" s="52"/>
      <c r="N183" s="54"/>
      <c r="O183" s="54"/>
      <c r="P183" s="54"/>
      <c r="Q183" s="54"/>
      <c r="R183" s="54"/>
      <c r="S183" s="54"/>
      <c r="T183" s="54"/>
      <c r="U183" s="54"/>
      <c r="V183" s="55"/>
      <c r="W183" s="54"/>
      <c r="X183" s="54"/>
      <c r="Y183" s="54"/>
      <c r="Z183" s="54"/>
      <c r="AA183" s="54"/>
      <c r="AB183" s="54"/>
      <c r="AC183" s="54"/>
      <c r="AD183" s="55"/>
    </row>
    <row r="186" spans="1:30" x14ac:dyDescent="0.25">
      <c r="L186" t="s">
        <v>37</v>
      </c>
      <c r="N186" s="60"/>
      <c r="O186" s="63">
        <f>SUM(O187:O190)</f>
        <v>64</v>
      </c>
      <c r="P186" t="s">
        <v>7</v>
      </c>
      <c r="Q186" t="s">
        <v>8</v>
      </c>
      <c r="R186" t="s">
        <v>9</v>
      </c>
      <c r="X186" s="60"/>
      <c r="Y186" s="63">
        <f>SUM(Y187:Y190)</f>
        <v>64</v>
      </c>
      <c r="Z186" t="s">
        <v>7</v>
      </c>
      <c r="AA186" t="s">
        <v>8</v>
      </c>
      <c r="AB186" t="s">
        <v>9</v>
      </c>
    </row>
    <row r="187" spans="1:30" x14ac:dyDescent="0.25">
      <c r="L187" t="s">
        <v>37</v>
      </c>
      <c r="N187" s="15">
        <v>0</v>
      </c>
      <c r="O187" s="63">
        <f>SUM(P187:R187)</f>
        <v>26</v>
      </c>
      <c r="P187">
        <f>COUNTIFS($G$3:$G$183,N187,$D$3:$D$183,$P$186)</f>
        <v>14</v>
      </c>
      <c r="Q187">
        <f>COUNTIFS($G$3:$G$183,$N187,$D$3:$D$183,$Q$186)</f>
        <v>12</v>
      </c>
      <c r="R187" s="40">
        <f>COUNTIFS($G$3:$G$183,$N187,$D$3:$D$183,$R$186)</f>
        <v>0</v>
      </c>
      <c r="W187" t="s">
        <v>37</v>
      </c>
      <c r="X187" s="15">
        <v>0</v>
      </c>
      <c r="Y187" s="63">
        <f>SUM(Z187:AB187)</f>
        <v>26</v>
      </c>
      <c r="Z187">
        <f>COUNTIFS($G$3:$G$183,X187,$E$3:$E$183,$P$186)</f>
        <v>9</v>
      </c>
      <c r="AA187">
        <f>COUNTIFS($G$3:$G$183,$N187,$E$3:$E$183,$Q$186)</f>
        <v>14</v>
      </c>
      <c r="AB187" s="40">
        <f>COUNTIFS($G$3:$G$183,$N187,$E$3:$E$183,$R$186)</f>
        <v>3</v>
      </c>
    </row>
    <row r="188" spans="1:30" x14ac:dyDescent="0.25">
      <c r="L188" t="s">
        <v>37</v>
      </c>
      <c r="N188" s="15">
        <v>1</v>
      </c>
      <c r="O188" s="63">
        <f t="shared" ref="O188:O190" si="33">SUM(P188:R188)</f>
        <v>17</v>
      </c>
      <c r="P188">
        <f>COUNTIFS($G$3:$G$183,N188,$D$3:$D$183,$P$186)</f>
        <v>6</v>
      </c>
      <c r="Q188">
        <f>COUNTIFS($G$3:$G$183,$N188,$D$3:$D$183,$Q$186)</f>
        <v>8</v>
      </c>
      <c r="R188" s="40">
        <f>COUNTIFS($G$3:$G$183,$N188,$D$3:$D$183,$R$186)</f>
        <v>3</v>
      </c>
      <c r="W188" t="s">
        <v>37</v>
      </c>
      <c r="X188" s="15">
        <v>1</v>
      </c>
      <c r="Y188" s="63">
        <f t="shared" ref="Y188:Y190" si="34">SUM(Z188:AB188)</f>
        <v>17</v>
      </c>
      <c r="Z188">
        <f>COUNTIFS($G$3:$G$183,X188,$E$3:$E$183,$P$186)</f>
        <v>8</v>
      </c>
      <c r="AA188">
        <f>COUNTIFS($G$3:$G$183,$N188,$E$3:$E$183,$Q$186)</f>
        <v>2</v>
      </c>
      <c r="AB188" s="40">
        <f>COUNTIFS($G$3:$G$183,$N188,$E$3:$E$183,$R$186)</f>
        <v>7</v>
      </c>
    </row>
    <row r="189" spans="1:30" x14ac:dyDescent="0.25">
      <c r="L189" t="s">
        <v>37</v>
      </c>
      <c r="N189" s="15">
        <v>2</v>
      </c>
      <c r="O189" s="63">
        <f t="shared" si="33"/>
        <v>13</v>
      </c>
      <c r="P189">
        <f>COUNTIFS($G$3:$G$183,N189,$D$3:$D$183,$P$186)</f>
        <v>5</v>
      </c>
      <c r="Q189">
        <f>COUNTIFS($G$3:$G$183,$N189,$D$3:$D$183,$Q$186)</f>
        <v>5</v>
      </c>
      <c r="R189" s="40">
        <f>COUNTIFS($G$3:$G$183,$N189,$D$3:$D$183,$R$186)</f>
        <v>3</v>
      </c>
      <c r="W189" t="s">
        <v>37</v>
      </c>
      <c r="X189" s="15">
        <v>2</v>
      </c>
      <c r="Y189" s="63">
        <f t="shared" si="34"/>
        <v>13</v>
      </c>
      <c r="Z189">
        <f>COUNTIFS($G$3:$G$183,X189,$E$3:$E$183,$P$186)</f>
        <v>3</v>
      </c>
      <c r="AA189">
        <f>COUNTIFS($G$3:$G$183,$N189,$E$3:$E$183,$Q$186)</f>
        <v>6</v>
      </c>
      <c r="AB189" s="40">
        <f>COUNTIFS($G$3:$G$183,$N189,$E$3:$E$183,$R$186)</f>
        <v>4</v>
      </c>
    </row>
    <row r="190" spans="1:30" x14ac:dyDescent="0.25">
      <c r="L190" t="s">
        <v>36</v>
      </c>
      <c r="N190" s="58">
        <v>3</v>
      </c>
      <c r="O190" s="63">
        <f t="shared" si="33"/>
        <v>8</v>
      </c>
      <c r="P190" s="42">
        <f>COUNTIFS($G$3:$G$183,N190,$D$3:$D$183,$P$186)</f>
        <v>1</v>
      </c>
      <c r="Q190" s="42">
        <f>COUNTIFS($G$3:$G$183,$N190,$D$3:$D$183,$Q$186)</f>
        <v>4</v>
      </c>
      <c r="R190" s="43">
        <f>COUNTIFS($G$3:$G$183,$N190,$D$3:$D$183,$R$186)</f>
        <v>3</v>
      </c>
      <c r="W190" t="s">
        <v>37</v>
      </c>
      <c r="X190" s="58">
        <v>3</v>
      </c>
      <c r="Y190" s="63">
        <f t="shared" si="34"/>
        <v>8</v>
      </c>
      <c r="Z190" s="42">
        <f>COUNTIFS($G$3:$G$183,X190,$E$3:$E$183,$P$186)</f>
        <v>2</v>
      </c>
      <c r="AA190" s="42">
        <f>COUNTIFS($G$3:$G$183,$N190,$E$3:$E$183,$Q$186)</f>
        <v>5</v>
      </c>
      <c r="AB190" s="43">
        <f>COUNTIFS($G$3:$G$183,$N190,$E$3:$E$183,$R$186)</f>
        <v>1</v>
      </c>
    </row>
    <row r="191" spans="1:30" x14ac:dyDescent="0.25">
      <c r="L191" t="s">
        <v>36</v>
      </c>
      <c r="N191" s="27">
        <v>5</v>
      </c>
      <c r="P191">
        <f>COUNTIFS($I$3:$I$183,N191,$D$3:$D$183,$P$186)</f>
        <v>8</v>
      </c>
      <c r="Q191">
        <f>COUNTIFS($I$3:$I$183,N191,$D$3:$D$183,$Q$186)</f>
        <v>8</v>
      </c>
      <c r="R191">
        <f>COUNTIFS($I$3:$I$183,N191,$D$3:$D$183,$R$186)</f>
        <v>0</v>
      </c>
      <c r="W191" t="s">
        <v>36</v>
      </c>
      <c r="X191" s="27">
        <v>5</v>
      </c>
      <c r="Z191">
        <f>COUNTIFS($I$3:$I$183,X191,$E$3:$E$183,$P$186)</f>
        <v>5</v>
      </c>
      <c r="AA191">
        <f>COUNTIFS($I$3:$I$183,X191,$E$3:$E$183,$Q$186)</f>
        <v>10</v>
      </c>
      <c r="AB191">
        <f>COUNTIFS($I$3:$I$183,X191,$E$3:$E$183,$R$186)</f>
        <v>1</v>
      </c>
    </row>
    <row r="192" spans="1:30" x14ac:dyDescent="0.25">
      <c r="L192" t="s">
        <v>54</v>
      </c>
      <c r="N192" s="27">
        <v>10</v>
      </c>
      <c r="P192">
        <f>COUNTIFS($J$3:$J$183,N192,$D$3:$D$183,$P$186)</f>
        <v>1</v>
      </c>
      <c r="Q192">
        <f>COUNTIFS($J$3:$J$183,P192,$D$3:$D$183,$Q$186)</f>
        <v>3</v>
      </c>
      <c r="R192">
        <f>COUNTIFS($J$3:$J$183,Q192,$D$3:$D$183,$R$186)</f>
        <v>0</v>
      </c>
      <c r="W192" t="s">
        <v>36</v>
      </c>
      <c r="X192" s="27">
        <v>10</v>
      </c>
      <c r="Z192">
        <f>COUNTIFS($J$3:$J$183,X192,$E$3:$E$183,$P$186)</f>
        <v>1</v>
      </c>
      <c r="AA192">
        <f>COUNTIFS($J$3:$J$183,Z192,$E$3:$E$183,$Q$186)</f>
        <v>2</v>
      </c>
      <c r="AB192">
        <f>COUNTIFS($J$3:$J$183,AA192,$E$3:$E$183,$R$186)</f>
        <v>4</v>
      </c>
    </row>
    <row r="193" spans="8:31" x14ac:dyDescent="0.25">
      <c r="P193">
        <f>SUM(P187:P190)</f>
        <v>26</v>
      </c>
      <c r="Q193">
        <f>SUM(Q187:Q190)</f>
        <v>29</v>
      </c>
      <c r="R193">
        <f>SUM(R187:R190)</f>
        <v>9</v>
      </c>
      <c r="W193" t="s">
        <v>54</v>
      </c>
      <c r="Z193">
        <f>SUM(Z187:Z190)</f>
        <v>22</v>
      </c>
      <c r="AA193">
        <f>SUM(AA187:AA190)</f>
        <v>27</v>
      </c>
      <c r="AB193">
        <f>SUM(AB187:AB190)</f>
        <v>15</v>
      </c>
    </row>
    <row r="195" spans="8:31" ht="15" customHeight="1" x14ac:dyDescent="0.25">
      <c r="N195" s="128" t="s">
        <v>67</v>
      </c>
      <c r="O195" s="107" t="s">
        <v>7</v>
      </c>
      <c r="P195" s="107"/>
      <c r="Q195" s="108" t="s">
        <v>8</v>
      </c>
      <c r="R195" s="107"/>
      <c r="S195" s="108" t="s">
        <v>9</v>
      </c>
      <c r="T195" s="107"/>
      <c r="U195" s="125" t="s">
        <v>68</v>
      </c>
      <c r="X195" s="128" t="s">
        <v>67</v>
      </c>
      <c r="Y195" s="107" t="s">
        <v>7</v>
      </c>
      <c r="Z195" s="107"/>
      <c r="AA195" s="108" t="s">
        <v>8</v>
      </c>
      <c r="AB195" s="107"/>
      <c r="AC195" s="108" t="s">
        <v>9</v>
      </c>
      <c r="AD195" s="107"/>
      <c r="AE195" s="125" t="s">
        <v>68</v>
      </c>
    </row>
    <row r="196" spans="8:31" x14ac:dyDescent="0.25">
      <c r="H196" t="s">
        <v>56</v>
      </c>
      <c r="N196" s="129"/>
      <c r="O196" s="94" t="s">
        <v>40</v>
      </c>
      <c r="P196" s="94" t="s">
        <v>59</v>
      </c>
      <c r="Q196" s="94" t="s">
        <v>40</v>
      </c>
      <c r="R196" s="94" t="s">
        <v>59</v>
      </c>
      <c r="S196" s="94" t="s">
        <v>40</v>
      </c>
      <c r="T196" s="94" t="s">
        <v>59</v>
      </c>
      <c r="U196" s="126"/>
      <c r="X196" s="129"/>
      <c r="Y196" s="94" t="s">
        <v>40</v>
      </c>
      <c r="Z196" s="94" t="s">
        <v>59</v>
      </c>
      <c r="AA196" s="94" t="s">
        <v>40</v>
      </c>
      <c r="AB196" s="94" t="s">
        <v>59</v>
      </c>
      <c r="AC196" s="94" t="s">
        <v>40</v>
      </c>
      <c r="AD196" s="94" t="s">
        <v>59</v>
      </c>
      <c r="AE196" s="126"/>
    </row>
    <row r="197" spans="8:31" x14ac:dyDescent="0.25">
      <c r="H197">
        <v>0</v>
      </c>
      <c r="I197">
        <v>0</v>
      </c>
      <c r="J197">
        <f>I197</f>
        <v>0</v>
      </c>
      <c r="N197" s="72" t="s">
        <v>52</v>
      </c>
      <c r="O197" s="90">
        <f>COUNTIFS($K$3:$K$183,0,$D$3:$D$183,O$195)</f>
        <v>14</v>
      </c>
      <c r="P197" s="91">
        <f>O197/U197</f>
        <v>0.53846153846153844</v>
      </c>
      <c r="Q197" s="90">
        <f>COUNTIFS($K$3:$K$183,0,$D$3:$D$183,Q$195)</f>
        <v>12</v>
      </c>
      <c r="R197" s="91">
        <f>Q197/U197</f>
        <v>0.46153846153846156</v>
      </c>
      <c r="S197" s="90">
        <f>COUNTIFS($K$3:$K$183,0,$D$3:$D$183,S$195)</f>
        <v>0</v>
      </c>
      <c r="T197" s="91">
        <f>S197/U197</f>
        <v>0</v>
      </c>
      <c r="U197" s="90">
        <f>SUM(O197,Q197,S197)</f>
        <v>26</v>
      </c>
      <c r="X197" s="72" t="s">
        <v>52</v>
      </c>
      <c r="Y197" s="90">
        <f>COUNTIFS($K$3:$K$183,0,$E$3:$E$183,Y$195)</f>
        <v>9</v>
      </c>
      <c r="Z197" s="91">
        <f>Y197/AE197</f>
        <v>0.34615384615384615</v>
      </c>
      <c r="AA197" s="90">
        <f>COUNTIFS($K$3:$K$183,0,$E$3:$E$183,AA$195)</f>
        <v>14</v>
      </c>
      <c r="AB197" s="91">
        <f>AA197/AE197</f>
        <v>0.53846153846153844</v>
      </c>
      <c r="AC197" s="90">
        <f>COUNTIFS($K$3:$K$183,0,$E$3:$E$183,AC$195)</f>
        <v>3</v>
      </c>
      <c r="AD197" s="91">
        <f>AC197/AE197</f>
        <v>0.11538461538461539</v>
      </c>
      <c r="AE197" s="90">
        <f>SUM(Y197,AA197,AC197)</f>
        <v>26</v>
      </c>
    </row>
    <row r="198" spans="8:31" x14ac:dyDescent="0.25">
      <c r="H198">
        <f>H197+1</f>
        <v>1</v>
      </c>
      <c r="I198">
        <f>J197</f>
        <v>0</v>
      </c>
      <c r="J198">
        <f t="shared" ref="J198:J207" si="35">I198+$I$210</f>
        <v>8</v>
      </c>
      <c r="N198" s="104" t="str">
        <f t="shared" ref="N198:N207" si="36">"&gt;"&amp;I198&amp;"mm a "&amp;J198&amp;"mm"</f>
        <v>&gt;0mm a 8mm</v>
      </c>
      <c r="O198" s="100">
        <f>COUNTIFS($K$3:$K$183,"&lt;="&amp;$J198,$K$3:$K$183,"&gt;"&amp;$I198,$D$3:$D$183,O$195)</f>
        <v>7</v>
      </c>
      <c r="P198" s="101">
        <f>IFERROR(O198/U198,"")</f>
        <v>0.5</v>
      </c>
      <c r="Q198" s="100">
        <f>COUNTIFS($K$3:$K$183,"&lt;="&amp;$J198,$K$3:$K$183,"&gt;"&amp;$I198,$D$3:$D$183,Q$195)</f>
        <v>4</v>
      </c>
      <c r="R198" s="101">
        <f>IFERROR(Q198/U198,"")</f>
        <v>0.2857142857142857</v>
      </c>
      <c r="S198" s="100">
        <f>COUNTIFS($K$3:$K$183,"&lt;="&amp;$J198,$K$3:$K$183,"&gt;"&amp;$I198,$D$3:$D$183,S$195)</f>
        <v>3</v>
      </c>
      <c r="T198" s="101">
        <f>IFERROR(S198/U198,"")</f>
        <v>0.21428571428571427</v>
      </c>
      <c r="U198" s="100">
        <f t="shared" ref="U198:U207" si="37">SUM(O198,Q198,S198)</f>
        <v>14</v>
      </c>
      <c r="X198" s="104" t="str">
        <f>N198</f>
        <v>&gt;0mm a 8mm</v>
      </c>
      <c r="Y198" s="100">
        <f t="shared" ref="Y198:Y207" si="38">COUNTIFS($K$3:$K$183,"&lt;="&amp;$J198,$K$3:$K$183,"&gt;"&amp;$I198,$E$3:$E$183,Y$195)</f>
        <v>5</v>
      </c>
      <c r="Z198" s="101">
        <f>IFERROR(Y198/AE198,"")</f>
        <v>0.35714285714285715</v>
      </c>
      <c r="AA198" s="100">
        <f t="shared" ref="AA198:AA207" si="39">COUNTIFS($K$3:$K$183,"&lt;="&amp;$J198,$K$3:$K$183,"&gt;"&amp;$I198,$E$3:$E$183,AA$195)</f>
        <v>4</v>
      </c>
      <c r="AB198" s="101">
        <f>IFERROR(AA198/AE198,"")</f>
        <v>0.2857142857142857</v>
      </c>
      <c r="AC198" s="100">
        <f t="shared" ref="AC198:AC207" si="40">COUNTIFS($K$3:$K$183,"&lt;="&amp;$J198,$K$3:$K$183,"&gt;"&amp;$I198,$E$3:$E$183,AC$195)</f>
        <v>5</v>
      </c>
      <c r="AD198" s="101">
        <f>IFERROR(AC198/AE198,"")</f>
        <v>0.35714285714285715</v>
      </c>
      <c r="AE198" s="100">
        <f t="shared" ref="AE198:AE207" si="41">SUM(Y198,AA198,AC198)</f>
        <v>14</v>
      </c>
    </row>
    <row r="199" spans="8:31" x14ac:dyDescent="0.25">
      <c r="H199">
        <f t="shared" ref="H199:H207" si="42">H198+1</f>
        <v>2</v>
      </c>
      <c r="I199">
        <f t="shared" ref="I199:I207" si="43">J198</f>
        <v>8</v>
      </c>
      <c r="J199">
        <f t="shared" si="35"/>
        <v>16</v>
      </c>
      <c r="N199" s="105" t="str">
        <f t="shared" si="36"/>
        <v>&gt;8mm a 16mm</v>
      </c>
      <c r="O199" s="102">
        <f t="shared" ref="O199:O207" si="44">COUNTIFS($K$3:$K$183,"&lt;="&amp;$J199,$K$3:$K$183,"&gt;"&amp;$I199,$D$3:$D$183,O$195)</f>
        <v>2</v>
      </c>
      <c r="P199" s="103">
        <f t="shared" ref="P199:P207" si="45">IFERROR(O199/U199,"")</f>
        <v>0.125</v>
      </c>
      <c r="Q199" s="102">
        <f t="shared" ref="Q199:Q207" si="46">COUNTIFS($K$3:$K$183,"&lt;="&amp;$J199,$K$3:$K$183,"&gt;"&amp;$I199,$D$3:$D$183,Q$195)</f>
        <v>10</v>
      </c>
      <c r="R199" s="103">
        <f t="shared" ref="R199:R207" si="47">IFERROR(Q199/U199,"")</f>
        <v>0.625</v>
      </c>
      <c r="S199" s="102">
        <f t="shared" ref="S199:S207" si="48">COUNTIFS($K$3:$K$183,"&lt;="&amp;$J199,$K$3:$K$183,"&gt;"&amp;$I199,$D$3:$D$183,S$195)</f>
        <v>4</v>
      </c>
      <c r="T199" s="103">
        <f t="shared" ref="T199:T207" si="49">IFERROR(S199/U199,"")</f>
        <v>0.25</v>
      </c>
      <c r="U199" s="102">
        <f t="shared" si="37"/>
        <v>16</v>
      </c>
      <c r="X199" s="105" t="str">
        <f t="shared" ref="X199:X207" si="50">N199</f>
        <v>&gt;8mm a 16mm</v>
      </c>
      <c r="Y199" s="102">
        <f t="shared" si="38"/>
        <v>8</v>
      </c>
      <c r="Z199" s="103">
        <f t="shared" ref="Z199:Z207" si="51">IFERROR(Y199/AE199,"")</f>
        <v>0.5</v>
      </c>
      <c r="AA199" s="102">
        <f t="shared" si="39"/>
        <v>4</v>
      </c>
      <c r="AB199" s="103">
        <f t="shared" ref="AB199:AB207" si="52">IFERROR(AA199/AE199,"")</f>
        <v>0.25</v>
      </c>
      <c r="AC199" s="102">
        <f t="shared" si="40"/>
        <v>4</v>
      </c>
      <c r="AD199" s="103">
        <f t="shared" ref="AD199:AD207" si="53">IFERROR(AC199/AE199,"")</f>
        <v>0.25</v>
      </c>
      <c r="AE199" s="102">
        <f t="shared" si="41"/>
        <v>16</v>
      </c>
    </row>
    <row r="200" spans="8:31" x14ac:dyDescent="0.25">
      <c r="H200">
        <f t="shared" si="42"/>
        <v>3</v>
      </c>
      <c r="I200">
        <f t="shared" si="43"/>
        <v>16</v>
      </c>
      <c r="J200">
        <f t="shared" si="35"/>
        <v>24</v>
      </c>
      <c r="N200" s="105" t="str">
        <f t="shared" si="36"/>
        <v>&gt;16mm a 24mm</v>
      </c>
      <c r="O200" s="102">
        <f t="shared" si="44"/>
        <v>3</v>
      </c>
      <c r="P200" s="103">
        <f t="shared" si="45"/>
        <v>0.6</v>
      </c>
      <c r="Q200" s="102">
        <f t="shared" si="46"/>
        <v>2</v>
      </c>
      <c r="R200" s="103">
        <f t="shared" si="47"/>
        <v>0.4</v>
      </c>
      <c r="S200" s="102">
        <f t="shared" si="48"/>
        <v>0</v>
      </c>
      <c r="T200" s="103">
        <f t="shared" si="49"/>
        <v>0</v>
      </c>
      <c r="U200" s="102">
        <f t="shared" si="37"/>
        <v>5</v>
      </c>
      <c r="X200" s="105" t="str">
        <f t="shared" si="50"/>
        <v>&gt;16mm a 24mm</v>
      </c>
      <c r="Y200" s="102">
        <f t="shared" si="38"/>
        <v>0</v>
      </c>
      <c r="Z200" s="103">
        <f t="shared" si="51"/>
        <v>0</v>
      </c>
      <c r="AA200" s="102">
        <f t="shared" si="39"/>
        <v>4</v>
      </c>
      <c r="AB200" s="103">
        <f t="shared" si="52"/>
        <v>0.8</v>
      </c>
      <c r="AC200" s="102">
        <f t="shared" si="40"/>
        <v>1</v>
      </c>
      <c r="AD200" s="103">
        <f t="shared" si="53"/>
        <v>0.2</v>
      </c>
      <c r="AE200" s="102">
        <f t="shared" si="41"/>
        <v>5</v>
      </c>
    </row>
    <row r="201" spans="8:31" x14ac:dyDescent="0.25">
      <c r="H201">
        <f t="shared" si="42"/>
        <v>4</v>
      </c>
      <c r="I201">
        <f t="shared" si="43"/>
        <v>24</v>
      </c>
      <c r="J201">
        <f t="shared" si="35"/>
        <v>32</v>
      </c>
      <c r="N201" s="105" t="str">
        <f t="shared" si="36"/>
        <v>&gt;24mm a 32mm</v>
      </c>
      <c r="O201" s="102">
        <f t="shared" si="44"/>
        <v>0</v>
      </c>
      <c r="P201" s="103">
        <f t="shared" si="45"/>
        <v>0</v>
      </c>
      <c r="Q201" s="102">
        <f t="shared" si="46"/>
        <v>0</v>
      </c>
      <c r="R201" s="103">
        <f t="shared" si="47"/>
        <v>0</v>
      </c>
      <c r="S201" s="102">
        <f t="shared" si="48"/>
        <v>1</v>
      </c>
      <c r="T201" s="103">
        <f t="shared" si="49"/>
        <v>1</v>
      </c>
      <c r="U201" s="102">
        <f t="shared" si="37"/>
        <v>1</v>
      </c>
      <c r="X201" s="105" t="str">
        <f t="shared" si="50"/>
        <v>&gt;24mm a 32mm</v>
      </c>
      <c r="Y201" s="102">
        <f t="shared" si="38"/>
        <v>0</v>
      </c>
      <c r="Z201" s="103">
        <f t="shared" si="51"/>
        <v>0</v>
      </c>
      <c r="AA201" s="102">
        <f t="shared" si="39"/>
        <v>0</v>
      </c>
      <c r="AB201" s="103">
        <f t="shared" si="52"/>
        <v>0</v>
      </c>
      <c r="AC201" s="102">
        <f t="shared" si="40"/>
        <v>1</v>
      </c>
      <c r="AD201" s="103">
        <f t="shared" si="53"/>
        <v>1</v>
      </c>
      <c r="AE201" s="102">
        <f t="shared" si="41"/>
        <v>1</v>
      </c>
    </row>
    <row r="202" spans="8:31" x14ac:dyDescent="0.25">
      <c r="H202">
        <f t="shared" si="42"/>
        <v>5</v>
      </c>
      <c r="I202">
        <f t="shared" si="43"/>
        <v>32</v>
      </c>
      <c r="J202">
        <f t="shared" si="35"/>
        <v>40</v>
      </c>
      <c r="N202" s="105" t="str">
        <f t="shared" si="36"/>
        <v>&gt;32mm a 40mm</v>
      </c>
      <c r="O202" s="102">
        <f t="shared" si="44"/>
        <v>0</v>
      </c>
      <c r="P202" s="103" t="str">
        <f t="shared" si="45"/>
        <v/>
      </c>
      <c r="Q202" s="102">
        <f t="shared" si="46"/>
        <v>0</v>
      </c>
      <c r="R202" s="103" t="str">
        <f t="shared" si="47"/>
        <v/>
      </c>
      <c r="S202" s="102">
        <f t="shared" si="48"/>
        <v>0</v>
      </c>
      <c r="T202" s="103" t="str">
        <f t="shared" si="49"/>
        <v/>
      </c>
      <c r="U202" s="102">
        <f t="shared" si="37"/>
        <v>0</v>
      </c>
      <c r="X202" s="105" t="str">
        <f t="shared" si="50"/>
        <v>&gt;32mm a 40mm</v>
      </c>
      <c r="Y202" s="102">
        <f t="shared" si="38"/>
        <v>0</v>
      </c>
      <c r="Z202" s="103" t="str">
        <f t="shared" si="51"/>
        <v/>
      </c>
      <c r="AA202" s="102">
        <f t="shared" si="39"/>
        <v>0</v>
      </c>
      <c r="AB202" s="103" t="str">
        <f t="shared" si="52"/>
        <v/>
      </c>
      <c r="AC202" s="102">
        <f t="shared" si="40"/>
        <v>0</v>
      </c>
      <c r="AD202" s="103" t="str">
        <f t="shared" si="53"/>
        <v/>
      </c>
      <c r="AE202" s="102">
        <f t="shared" si="41"/>
        <v>0</v>
      </c>
    </row>
    <row r="203" spans="8:31" x14ac:dyDescent="0.25">
      <c r="H203">
        <f t="shared" si="42"/>
        <v>6</v>
      </c>
      <c r="I203">
        <f t="shared" si="43"/>
        <v>40</v>
      </c>
      <c r="J203">
        <f t="shared" si="35"/>
        <v>48</v>
      </c>
      <c r="N203" s="105" t="str">
        <f t="shared" si="36"/>
        <v>&gt;40mm a 48mm</v>
      </c>
      <c r="O203" s="102">
        <f t="shared" si="44"/>
        <v>0</v>
      </c>
      <c r="P203" s="103" t="str">
        <f t="shared" si="45"/>
        <v/>
      </c>
      <c r="Q203" s="102">
        <f t="shared" si="46"/>
        <v>0</v>
      </c>
      <c r="R203" s="103" t="str">
        <f t="shared" si="47"/>
        <v/>
      </c>
      <c r="S203" s="102">
        <f t="shared" si="48"/>
        <v>0</v>
      </c>
      <c r="T203" s="103" t="str">
        <f t="shared" si="49"/>
        <v/>
      </c>
      <c r="U203" s="102">
        <f t="shared" si="37"/>
        <v>0</v>
      </c>
      <c r="X203" s="105" t="str">
        <f t="shared" si="50"/>
        <v>&gt;40mm a 48mm</v>
      </c>
      <c r="Y203" s="102">
        <f t="shared" si="38"/>
        <v>0</v>
      </c>
      <c r="Z203" s="103" t="str">
        <f t="shared" si="51"/>
        <v/>
      </c>
      <c r="AA203" s="102">
        <f t="shared" si="39"/>
        <v>0</v>
      </c>
      <c r="AB203" s="103" t="str">
        <f t="shared" si="52"/>
        <v/>
      </c>
      <c r="AC203" s="102">
        <f t="shared" si="40"/>
        <v>0</v>
      </c>
      <c r="AD203" s="103" t="str">
        <f t="shared" si="53"/>
        <v/>
      </c>
      <c r="AE203" s="102">
        <f t="shared" si="41"/>
        <v>0</v>
      </c>
    </row>
    <row r="204" spans="8:31" x14ac:dyDescent="0.25">
      <c r="H204">
        <f t="shared" si="42"/>
        <v>7</v>
      </c>
      <c r="I204">
        <f t="shared" si="43"/>
        <v>48</v>
      </c>
      <c r="J204">
        <f t="shared" si="35"/>
        <v>56</v>
      </c>
      <c r="N204" s="105" t="str">
        <f t="shared" si="36"/>
        <v>&gt;48mm a 56mm</v>
      </c>
      <c r="O204" s="102">
        <f t="shared" si="44"/>
        <v>0</v>
      </c>
      <c r="P204" s="103">
        <f t="shared" si="45"/>
        <v>0</v>
      </c>
      <c r="Q204" s="102">
        <f t="shared" si="46"/>
        <v>1</v>
      </c>
      <c r="R204" s="103">
        <f t="shared" si="47"/>
        <v>1</v>
      </c>
      <c r="S204" s="102">
        <f t="shared" si="48"/>
        <v>0</v>
      </c>
      <c r="T204" s="103">
        <f t="shared" si="49"/>
        <v>0</v>
      </c>
      <c r="U204" s="102">
        <f t="shared" si="37"/>
        <v>1</v>
      </c>
      <c r="X204" s="105" t="str">
        <f t="shared" si="50"/>
        <v>&gt;48mm a 56mm</v>
      </c>
      <c r="Y204" s="102">
        <f t="shared" si="38"/>
        <v>0</v>
      </c>
      <c r="Z204" s="103">
        <f t="shared" si="51"/>
        <v>0</v>
      </c>
      <c r="AA204" s="102">
        <f t="shared" si="39"/>
        <v>1</v>
      </c>
      <c r="AB204" s="103">
        <f t="shared" si="52"/>
        <v>1</v>
      </c>
      <c r="AC204" s="102">
        <f t="shared" si="40"/>
        <v>0</v>
      </c>
      <c r="AD204" s="103">
        <f t="shared" si="53"/>
        <v>0</v>
      </c>
      <c r="AE204" s="102">
        <f t="shared" si="41"/>
        <v>1</v>
      </c>
    </row>
    <row r="205" spans="8:31" x14ac:dyDescent="0.25">
      <c r="H205">
        <f t="shared" si="42"/>
        <v>8</v>
      </c>
      <c r="I205">
        <f t="shared" si="43"/>
        <v>56</v>
      </c>
      <c r="J205">
        <f t="shared" si="35"/>
        <v>64</v>
      </c>
      <c r="N205" s="105" t="str">
        <f t="shared" si="36"/>
        <v>&gt;56mm a 64mm</v>
      </c>
      <c r="O205" s="102">
        <f t="shared" si="44"/>
        <v>0</v>
      </c>
      <c r="P205" s="103" t="str">
        <f t="shared" si="45"/>
        <v/>
      </c>
      <c r="Q205" s="102">
        <f t="shared" si="46"/>
        <v>0</v>
      </c>
      <c r="R205" s="103" t="str">
        <f t="shared" si="47"/>
        <v/>
      </c>
      <c r="S205" s="102">
        <f t="shared" si="48"/>
        <v>0</v>
      </c>
      <c r="T205" s="103" t="str">
        <f t="shared" si="49"/>
        <v/>
      </c>
      <c r="U205" s="102">
        <f t="shared" si="37"/>
        <v>0</v>
      </c>
      <c r="X205" s="105" t="str">
        <f t="shared" si="50"/>
        <v>&gt;56mm a 64mm</v>
      </c>
      <c r="Y205" s="102">
        <f t="shared" si="38"/>
        <v>0</v>
      </c>
      <c r="Z205" s="103" t="str">
        <f t="shared" si="51"/>
        <v/>
      </c>
      <c r="AA205" s="102">
        <f t="shared" si="39"/>
        <v>0</v>
      </c>
      <c r="AB205" s="103" t="str">
        <f t="shared" si="52"/>
        <v/>
      </c>
      <c r="AC205" s="102">
        <f t="shared" si="40"/>
        <v>0</v>
      </c>
      <c r="AD205" s="103" t="str">
        <f t="shared" si="53"/>
        <v/>
      </c>
      <c r="AE205" s="102">
        <f t="shared" si="41"/>
        <v>0</v>
      </c>
    </row>
    <row r="206" spans="8:31" x14ac:dyDescent="0.25">
      <c r="H206">
        <f t="shared" si="42"/>
        <v>9</v>
      </c>
      <c r="I206">
        <f t="shared" si="43"/>
        <v>64</v>
      </c>
      <c r="J206">
        <f t="shared" si="35"/>
        <v>72</v>
      </c>
      <c r="N206" s="105" t="str">
        <f t="shared" si="36"/>
        <v>&gt;64mm a 72mm</v>
      </c>
      <c r="O206" s="102">
        <f t="shared" si="44"/>
        <v>0</v>
      </c>
      <c r="P206" s="103">
        <f t="shared" si="45"/>
        <v>0</v>
      </c>
      <c r="Q206" s="102">
        <f t="shared" si="46"/>
        <v>0</v>
      </c>
      <c r="R206" s="103">
        <f t="shared" si="47"/>
        <v>0</v>
      </c>
      <c r="S206" s="102">
        <f t="shared" si="48"/>
        <v>1</v>
      </c>
      <c r="T206" s="103">
        <f t="shared" si="49"/>
        <v>1</v>
      </c>
      <c r="U206" s="102">
        <f t="shared" si="37"/>
        <v>1</v>
      </c>
      <c r="X206" s="105" t="str">
        <f t="shared" si="50"/>
        <v>&gt;64mm a 72mm</v>
      </c>
      <c r="Y206" s="102">
        <f t="shared" si="38"/>
        <v>0</v>
      </c>
      <c r="Z206" s="103">
        <f t="shared" si="51"/>
        <v>0</v>
      </c>
      <c r="AA206" s="102">
        <f t="shared" si="39"/>
        <v>0</v>
      </c>
      <c r="AB206" s="103">
        <f t="shared" si="52"/>
        <v>0</v>
      </c>
      <c r="AC206" s="102">
        <f t="shared" si="40"/>
        <v>1</v>
      </c>
      <c r="AD206" s="103">
        <f t="shared" si="53"/>
        <v>1</v>
      </c>
      <c r="AE206" s="102">
        <f t="shared" si="41"/>
        <v>1</v>
      </c>
    </row>
    <row r="207" spans="8:31" x14ac:dyDescent="0.25">
      <c r="H207">
        <f t="shared" si="42"/>
        <v>10</v>
      </c>
      <c r="I207">
        <f t="shared" si="43"/>
        <v>72</v>
      </c>
      <c r="J207">
        <f t="shared" si="35"/>
        <v>80</v>
      </c>
      <c r="N207" s="109" t="str">
        <f t="shared" si="36"/>
        <v>&gt;72mm a 80mm</v>
      </c>
      <c r="O207" s="102">
        <f t="shared" si="44"/>
        <v>0</v>
      </c>
      <c r="P207" s="103" t="str">
        <f t="shared" si="45"/>
        <v/>
      </c>
      <c r="Q207" s="102">
        <f t="shared" si="46"/>
        <v>0</v>
      </c>
      <c r="R207" s="103" t="str">
        <f t="shared" si="47"/>
        <v/>
      </c>
      <c r="S207" s="102">
        <f t="shared" si="48"/>
        <v>0</v>
      </c>
      <c r="T207" s="103" t="str">
        <f t="shared" si="49"/>
        <v/>
      </c>
      <c r="U207" s="102">
        <f t="shared" si="37"/>
        <v>0</v>
      </c>
      <c r="X207" s="109" t="str">
        <f t="shared" si="50"/>
        <v>&gt;72mm a 80mm</v>
      </c>
      <c r="Y207" s="102">
        <f t="shared" si="38"/>
        <v>0</v>
      </c>
      <c r="Z207" s="103" t="str">
        <f t="shared" si="51"/>
        <v/>
      </c>
      <c r="AA207" s="102">
        <f t="shared" si="39"/>
        <v>0</v>
      </c>
      <c r="AB207" s="103" t="str">
        <f t="shared" si="52"/>
        <v/>
      </c>
      <c r="AC207" s="102">
        <f t="shared" si="40"/>
        <v>0</v>
      </c>
      <c r="AD207" s="103" t="str">
        <f t="shared" si="53"/>
        <v/>
      </c>
      <c r="AE207" s="102">
        <f t="shared" si="41"/>
        <v>0</v>
      </c>
    </row>
    <row r="208" spans="8:31" x14ac:dyDescent="0.25">
      <c r="N208" s="110" t="s">
        <v>66</v>
      </c>
      <c r="O208" s="90">
        <f>SUM(O198:O207)</f>
        <v>12</v>
      </c>
      <c r="P208" s="93">
        <f>O208/U208</f>
        <v>0.31578947368421051</v>
      </c>
      <c r="Q208" s="90">
        <f>SUM(Q198:Q207)</f>
        <v>17</v>
      </c>
      <c r="R208" s="93">
        <f>Q208/U208</f>
        <v>0.44736842105263158</v>
      </c>
      <c r="S208" s="90">
        <f>SUM(S198:S207)</f>
        <v>9</v>
      </c>
      <c r="T208" s="91">
        <f>S208/U208</f>
        <v>0.23684210526315788</v>
      </c>
      <c r="U208" s="90">
        <f>SUM(O208,Q208,S208)</f>
        <v>38</v>
      </c>
      <c r="V208" s="131"/>
      <c r="X208" s="110" t="s">
        <v>66</v>
      </c>
      <c r="Y208" s="90">
        <f>SUM(Y198:Y207)</f>
        <v>13</v>
      </c>
      <c r="Z208" s="93">
        <f>Y208/AE208</f>
        <v>0.34210526315789475</v>
      </c>
      <c r="AA208" s="90">
        <f>SUM(AA198:AA207)</f>
        <v>13</v>
      </c>
      <c r="AB208" s="93">
        <f>AA208/AE208</f>
        <v>0.34210526315789475</v>
      </c>
      <c r="AC208" s="90">
        <f>SUM(AC198:AC207)</f>
        <v>12</v>
      </c>
      <c r="AD208" s="91">
        <f>AC208/AE208</f>
        <v>0.31578947368421051</v>
      </c>
      <c r="AE208" s="90">
        <f>SUM(Y208,AA208,AC208)</f>
        <v>38</v>
      </c>
    </row>
    <row r="209" spans="6:31" x14ac:dyDescent="0.25">
      <c r="F209" t="s">
        <v>57</v>
      </c>
      <c r="I209">
        <f>ROUNDUP(J209/10,0.1)*10</f>
        <v>80</v>
      </c>
      <c r="J209" s="80">
        <f>LARGE(L3:L183,1)*1.05</f>
        <v>71.085000000000008</v>
      </c>
      <c r="M209" s="80"/>
      <c r="N209" s="110" t="s">
        <v>26</v>
      </c>
      <c r="O209" s="88">
        <f>SUM(O197:O207)</f>
        <v>26</v>
      </c>
      <c r="P209" s="86">
        <f>O209/U209</f>
        <v>0.40625</v>
      </c>
      <c r="Q209" s="88">
        <f>SUM(Q197:Q207)</f>
        <v>29</v>
      </c>
      <c r="R209" s="86">
        <f>Q209/U209</f>
        <v>0.453125</v>
      </c>
      <c r="S209" s="88">
        <f>SUM(S197:S207)</f>
        <v>9</v>
      </c>
      <c r="T209" s="86">
        <f>S209/U209</f>
        <v>0.140625</v>
      </c>
      <c r="U209" s="15">
        <f>SUM(O209,Q209,S209)</f>
        <v>64</v>
      </c>
      <c r="X209" s="110" t="s">
        <v>26</v>
      </c>
      <c r="Y209" s="88">
        <f>SUM(Y197:Y207)</f>
        <v>22</v>
      </c>
      <c r="Z209" s="86">
        <f>Y209/AE209</f>
        <v>0.34375</v>
      </c>
      <c r="AA209" s="88">
        <f>SUM(AA197:AA207)</f>
        <v>27</v>
      </c>
      <c r="AB209" s="86">
        <f>AA209/AE209</f>
        <v>0.421875</v>
      </c>
      <c r="AC209" s="88">
        <f>SUM(AC197:AC207)</f>
        <v>15</v>
      </c>
      <c r="AD209" s="86">
        <f>AC209/AE209</f>
        <v>0.234375</v>
      </c>
      <c r="AE209" s="15">
        <f>SUM(Y209,AA209,AC209)</f>
        <v>64</v>
      </c>
    </row>
    <row r="210" spans="6:31" x14ac:dyDescent="0.25">
      <c r="H210" t="s">
        <v>53</v>
      </c>
      <c r="I210">
        <f>I209/H207</f>
        <v>8</v>
      </c>
      <c r="N210" s="87"/>
    </row>
    <row r="230" spans="14:31" x14ac:dyDescent="0.25">
      <c r="N230" s="84" t="s">
        <v>55</v>
      </c>
      <c r="O230" s="81" t="s">
        <v>38</v>
      </c>
      <c r="X230" s="84" t="s">
        <v>55</v>
      </c>
      <c r="Y230" s="81" t="s">
        <v>2</v>
      </c>
    </row>
    <row r="231" spans="14:31" x14ac:dyDescent="0.25">
      <c r="N231" s="84"/>
      <c r="O231" s="130"/>
      <c r="P231" s="130"/>
      <c r="Q231" s="130"/>
      <c r="R231" s="130"/>
      <c r="S231" s="130"/>
      <c r="T231" s="130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</row>
    <row r="232" spans="14:31" ht="15" customHeight="1" x14ac:dyDescent="0.25">
      <c r="N232" s="128" t="s">
        <v>58</v>
      </c>
      <c r="O232" s="107" t="s">
        <v>7</v>
      </c>
      <c r="P232" s="107"/>
      <c r="Q232" s="108" t="s">
        <v>8</v>
      </c>
      <c r="R232" s="107"/>
      <c r="S232" s="108" t="s">
        <v>9</v>
      </c>
      <c r="T232" s="107"/>
      <c r="U232" s="125" t="s">
        <v>64</v>
      </c>
      <c r="X232" s="128" t="s">
        <v>58</v>
      </c>
      <c r="Y232" s="107" t="s">
        <v>7</v>
      </c>
      <c r="Z232" s="107"/>
      <c r="AA232" s="108" t="s">
        <v>8</v>
      </c>
      <c r="AB232" s="107"/>
      <c r="AC232" s="108" t="s">
        <v>9</v>
      </c>
      <c r="AD232" s="107"/>
      <c r="AE232" s="125" t="s">
        <v>64</v>
      </c>
    </row>
    <row r="233" spans="14:31" x14ac:dyDescent="0.25">
      <c r="N233" s="129"/>
      <c r="O233" s="94" t="s">
        <v>40</v>
      </c>
      <c r="P233" s="94" t="s">
        <v>59</v>
      </c>
      <c r="Q233" s="94" t="s">
        <v>40</v>
      </c>
      <c r="R233" s="94" t="s">
        <v>59</v>
      </c>
      <c r="S233" s="94" t="s">
        <v>40</v>
      </c>
      <c r="T233" s="94" t="s">
        <v>59</v>
      </c>
      <c r="U233" s="126"/>
      <c r="X233" s="129"/>
      <c r="Y233" s="94" t="s">
        <v>40</v>
      </c>
      <c r="Z233" s="94" t="s">
        <v>59</v>
      </c>
      <c r="AA233" s="94" t="s">
        <v>40</v>
      </c>
      <c r="AB233" s="94" t="s">
        <v>59</v>
      </c>
      <c r="AC233" s="94" t="s">
        <v>40</v>
      </c>
      <c r="AD233" s="94" t="s">
        <v>59</v>
      </c>
      <c r="AE233" s="126"/>
    </row>
    <row r="234" spans="14:31" x14ac:dyDescent="0.25">
      <c r="N234" s="72">
        <v>0</v>
      </c>
      <c r="O234" s="90">
        <f t="shared" ref="O234:O244" si="54">COUNTIFS($H$3:$H$183,N234,$D$3:$D$183,O$232)</f>
        <v>5</v>
      </c>
      <c r="P234" s="91">
        <f>O234/U234</f>
        <v>0.22727272727272727</v>
      </c>
      <c r="Q234" s="90">
        <f t="shared" ref="Q234:Q244" si="55">COUNTIFS($H$3:$H$183,N234,$D$3:$D$183,Q$232)</f>
        <v>13</v>
      </c>
      <c r="R234" s="91">
        <f>Q234/U234</f>
        <v>0.59090909090909094</v>
      </c>
      <c r="S234" s="90">
        <f>COUNTIFS($H$3:$H$183,N234,$D$3:$D$183,S$232)</f>
        <v>4</v>
      </c>
      <c r="T234" s="91">
        <f>S234/U234</f>
        <v>0.18181818181818182</v>
      </c>
      <c r="U234" s="90">
        <f>SUM(O234,Q234,S234)</f>
        <v>22</v>
      </c>
      <c r="X234" s="72">
        <v>0</v>
      </c>
      <c r="Y234" s="90">
        <f t="shared" ref="Y234:Y244" si="56">COUNTIFS($H$3:$H$183,X234,$E$3:$E$183,Y$232)</f>
        <v>7</v>
      </c>
      <c r="Z234" s="91">
        <f>Y234/AE234</f>
        <v>0.31818181818181818</v>
      </c>
      <c r="AA234" s="90">
        <f t="shared" ref="AA234:AA244" si="57">COUNTIFS($H$3:$H$183,X234,$E$3:$E$183,AA$232)</f>
        <v>10</v>
      </c>
      <c r="AB234" s="91">
        <f>AA234/AE234</f>
        <v>0.45454545454545453</v>
      </c>
      <c r="AC234" s="90">
        <f t="shared" ref="AC234:AC244" si="58">COUNTIFS($H$3:$H$183,X234,$E$3:$E$183,AC$232)</f>
        <v>5</v>
      </c>
      <c r="AD234" s="91">
        <f>AC234/AE234</f>
        <v>0.22727272727272727</v>
      </c>
      <c r="AE234" s="90">
        <f>SUM(Y234,AA234,AC234)</f>
        <v>22</v>
      </c>
    </row>
    <row r="235" spans="14:31" x14ac:dyDescent="0.25">
      <c r="N235" s="104">
        <v>1</v>
      </c>
      <c r="O235" s="100">
        <f t="shared" si="54"/>
        <v>3</v>
      </c>
      <c r="P235" s="101">
        <f t="shared" ref="P235:P247" si="59">O235/U235</f>
        <v>0.33333333333333331</v>
      </c>
      <c r="Q235" s="100">
        <f t="shared" si="55"/>
        <v>3</v>
      </c>
      <c r="R235" s="101">
        <f t="shared" ref="R235:R247" si="60">Q235/U235</f>
        <v>0.33333333333333331</v>
      </c>
      <c r="S235" s="100">
        <f t="shared" ref="S235:S244" si="61">COUNTIFS($H$3:$H$183,N235,$D$3:$D$183,S$232)</f>
        <v>3</v>
      </c>
      <c r="T235" s="101">
        <f t="shared" ref="T235:T247" si="62">S235/U235</f>
        <v>0.33333333333333331</v>
      </c>
      <c r="U235" s="100">
        <f t="shared" ref="U235:U247" si="63">SUM(O235,Q235,S235)</f>
        <v>9</v>
      </c>
      <c r="X235" s="104">
        <v>1</v>
      </c>
      <c r="Y235" s="100">
        <f t="shared" si="56"/>
        <v>4</v>
      </c>
      <c r="Z235" s="101">
        <f t="shared" ref="Z235:Z239" si="64">Y235/AE235</f>
        <v>0.44444444444444442</v>
      </c>
      <c r="AA235" s="100">
        <f t="shared" si="57"/>
        <v>2</v>
      </c>
      <c r="AB235" s="101">
        <f t="shared" ref="AB235:AB239" si="65">AA235/AE235</f>
        <v>0.22222222222222221</v>
      </c>
      <c r="AC235" s="100">
        <f t="shared" si="58"/>
        <v>3</v>
      </c>
      <c r="AD235" s="101">
        <f t="shared" ref="AD235:AD247" si="66">AC235/AE235</f>
        <v>0.33333333333333331</v>
      </c>
      <c r="AE235" s="100">
        <f t="shared" ref="AE235:AE247" si="67">SUM(Y235,AA235,AC235)</f>
        <v>9</v>
      </c>
    </row>
    <row r="236" spans="14:31" x14ac:dyDescent="0.25">
      <c r="N236" s="105">
        <v>2</v>
      </c>
      <c r="O236" s="102">
        <f t="shared" si="54"/>
        <v>4</v>
      </c>
      <c r="P236" s="103">
        <f t="shared" si="59"/>
        <v>0.5</v>
      </c>
      <c r="Q236" s="102">
        <f t="shared" si="55"/>
        <v>2</v>
      </c>
      <c r="R236" s="103">
        <f t="shared" si="60"/>
        <v>0.25</v>
      </c>
      <c r="S236" s="102">
        <f t="shared" si="61"/>
        <v>2</v>
      </c>
      <c r="T236" s="103">
        <f t="shared" si="62"/>
        <v>0.25</v>
      </c>
      <c r="U236" s="102">
        <f t="shared" si="63"/>
        <v>8</v>
      </c>
      <c r="X236" s="105">
        <v>2</v>
      </c>
      <c r="Y236" s="102">
        <f t="shared" si="56"/>
        <v>2</v>
      </c>
      <c r="Z236" s="103">
        <f t="shared" si="64"/>
        <v>0.25</v>
      </c>
      <c r="AA236" s="102">
        <f t="shared" si="57"/>
        <v>2</v>
      </c>
      <c r="AB236" s="103">
        <f t="shared" si="65"/>
        <v>0.25</v>
      </c>
      <c r="AC236" s="102">
        <f t="shared" si="58"/>
        <v>4</v>
      </c>
      <c r="AD236" s="103">
        <f t="shared" si="66"/>
        <v>0.5</v>
      </c>
      <c r="AE236" s="102">
        <f t="shared" si="67"/>
        <v>8</v>
      </c>
    </row>
    <row r="237" spans="14:31" x14ac:dyDescent="0.25">
      <c r="N237" s="105">
        <v>3</v>
      </c>
      <c r="O237" s="102">
        <f t="shared" si="54"/>
        <v>3</v>
      </c>
      <c r="P237" s="103">
        <f t="shared" si="59"/>
        <v>0.75</v>
      </c>
      <c r="Q237" s="102">
        <f t="shared" si="55"/>
        <v>1</v>
      </c>
      <c r="R237" s="103">
        <f t="shared" si="60"/>
        <v>0.25</v>
      </c>
      <c r="S237" s="102">
        <f t="shared" si="61"/>
        <v>0</v>
      </c>
      <c r="T237" s="103">
        <f t="shared" si="62"/>
        <v>0</v>
      </c>
      <c r="U237" s="102">
        <f t="shared" si="63"/>
        <v>4</v>
      </c>
      <c r="X237" s="105">
        <v>3</v>
      </c>
      <c r="Y237" s="102">
        <f t="shared" si="56"/>
        <v>3</v>
      </c>
      <c r="Z237" s="103">
        <f t="shared" si="64"/>
        <v>0.75</v>
      </c>
      <c r="AA237" s="102">
        <f t="shared" si="57"/>
        <v>0</v>
      </c>
      <c r="AB237" s="103">
        <f t="shared" si="65"/>
        <v>0</v>
      </c>
      <c r="AC237" s="102">
        <f t="shared" si="58"/>
        <v>1</v>
      </c>
      <c r="AD237" s="103">
        <f t="shared" si="66"/>
        <v>0.25</v>
      </c>
      <c r="AE237" s="102">
        <f t="shared" si="67"/>
        <v>4</v>
      </c>
    </row>
    <row r="238" spans="14:31" x14ac:dyDescent="0.25">
      <c r="N238" s="105">
        <v>4</v>
      </c>
      <c r="O238" s="102">
        <f t="shared" si="54"/>
        <v>3</v>
      </c>
      <c r="P238" s="103">
        <f t="shared" si="59"/>
        <v>0.6</v>
      </c>
      <c r="Q238" s="102">
        <f t="shared" si="55"/>
        <v>2</v>
      </c>
      <c r="R238" s="103">
        <f t="shared" si="60"/>
        <v>0.4</v>
      </c>
      <c r="S238" s="102">
        <f t="shared" si="61"/>
        <v>0</v>
      </c>
      <c r="T238" s="103">
        <f t="shared" si="62"/>
        <v>0</v>
      </c>
      <c r="U238" s="102">
        <f t="shared" si="63"/>
        <v>5</v>
      </c>
      <c r="X238" s="105">
        <v>4</v>
      </c>
      <c r="Y238" s="102">
        <f t="shared" si="56"/>
        <v>1</v>
      </c>
      <c r="Z238" s="103">
        <f t="shared" si="64"/>
        <v>0.2</v>
      </c>
      <c r="AA238" s="102">
        <f t="shared" si="57"/>
        <v>3</v>
      </c>
      <c r="AB238" s="103">
        <f t="shared" si="65"/>
        <v>0.6</v>
      </c>
      <c r="AC238" s="102">
        <f t="shared" si="58"/>
        <v>1</v>
      </c>
      <c r="AD238" s="103">
        <f t="shared" si="66"/>
        <v>0.2</v>
      </c>
      <c r="AE238" s="102">
        <f t="shared" si="67"/>
        <v>5</v>
      </c>
    </row>
    <row r="239" spans="14:31" x14ac:dyDescent="0.25">
      <c r="N239" s="105">
        <v>5</v>
      </c>
      <c r="O239" s="102">
        <f t="shared" si="54"/>
        <v>4</v>
      </c>
      <c r="P239" s="103">
        <f t="shared" si="59"/>
        <v>0.66666666666666663</v>
      </c>
      <c r="Q239" s="102">
        <f t="shared" si="55"/>
        <v>2</v>
      </c>
      <c r="R239" s="103">
        <f t="shared" si="60"/>
        <v>0.33333333333333331</v>
      </c>
      <c r="S239" s="102">
        <f t="shared" si="61"/>
        <v>0</v>
      </c>
      <c r="T239" s="103">
        <f t="shared" si="62"/>
        <v>0</v>
      </c>
      <c r="U239" s="102">
        <f t="shared" si="63"/>
        <v>6</v>
      </c>
      <c r="X239" s="105">
        <v>5</v>
      </c>
      <c r="Y239" s="102">
        <f t="shared" si="56"/>
        <v>2</v>
      </c>
      <c r="Z239" s="103">
        <f t="shared" si="64"/>
        <v>0.33333333333333331</v>
      </c>
      <c r="AA239" s="102">
        <f t="shared" si="57"/>
        <v>3</v>
      </c>
      <c r="AB239" s="103">
        <f t="shared" si="65"/>
        <v>0.5</v>
      </c>
      <c r="AC239" s="102">
        <f t="shared" si="58"/>
        <v>1</v>
      </c>
      <c r="AD239" s="103">
        <f t="shared" si="66"/>
        <v>0.16666666666666666</v>
      </c>
      <c r="AE239" s="102">
        <f t="shared" si="67"/>
        <v>6</v>
      </c>
    </row>
    <row r="240" spans="14:31" x14ac:dyDescent="0.25">
      <c r="N240" s="105">
        <v>6</v>
      </c>
      <c r="O240" s="102">
        <f t="shared" si="54"/>
        <v>0</v>
      </c>
      <c r="P240" s="103">
        <v>0</v>
      </c>
      <c r="Q240" s="102">
        <f t="shared" si="55"/>
        <v>1</v>
      </c>
      <c r="R240" s="103">
        <v>0</v>
      </c>
      <c r="S240" s="102">
        <f t="shared" si="61"/>
        <v>0</v>
      </c>
      <c r="T240" s="103">
        <v>0</v>
      </c>
      <c r="U240" s="102">
        <f t="shared" si="63"/>
        <v>1</v>
      </c>
      <c r="X240" s="105">
        <v>6</v>
      </c>
      <c r="Y240" s="102">
        <f t="shared" si="56"/>
        <v>1</v>
      </c>
      <c r="Z240" s="103">
        <v>0</v>
      </c>
      <c r="AA240" s="102">
        <f t="shared" si="57"/>
        <v>0</v>
      </c>
      <c r="AB240" s="103">
        <v>0</v>
      </c>
      <c r="AC240" s="102">
        <f t="shared" si="58"/>
        <v>0</v>
      </c>
      <c r="AD240" s="103">
        <v>0</v>
      </c>
      <c r="AE240" s="102">
        <f t="shared" si="67"/>
        <v>1</v>
      </c>
    </row>
    <row r="241" spans="13:31" x14ac:dyDescent="0.25">
      <c r="N241" s="105">
        <v>7</v>
      </c>
      <c r="O241" s="102">
        <f t="shared" si="54"/>
        <v>2</v>
      </c>
      <c r="P241" s="103">
        <f t="shared" si="59"/>
        <v>0.66666666666666663</v>
      </c>
      <c r="Q241" s="102">
        <f t="shared" si="55"/>
        <v>1</v>
      </c>
      <c r="R241" s="103">
        <f t="shared" si="60"/>
        <v>0.33333333333333331</v>
      </c>
      <c r="S241" s="102">
        <f t="shared" si="61"/>
        <v>0</v>
      </c>
      <c r="T241" s="103">
        <f t="shared" si="62"/>
        <v>0</v>
      </c>
      <c r="U241" s="102">
        <f t="shared" si="63"/>
        <v>3</v>
      </c>
      <c r="X241" s="105">
        <v>7</v>
      </c>
      <c r="Y241" s="102">
        <f t="shared" si="56"/>
        <v>1</v>
      </c>
      <c r="Z241" s="103">
        <f t="shared" ref="Z241:Z247" si="68">Y241/AE241</f>
        <v>0.33333333333333331</v>
      </c>
      <c r="AA241" s="102">
        <f t="shared" si="57"/>
        <v>2</v>
      </c>
      <c r="AB241" s="103">
        <f t="shared" ref="AB241:AB247" si="69">AA241/AE241</f>
        <v>0.66666666666666663</v>
      </c>
      <c r="AC241" s="102">
        <f t="shared" si="58"/>
        <v>0</v>
      </c>
      <c r="AD241" s="103">
        <f t="shared" si="66"/>
        <v>0</v>
      </c>
      <c r="AE241" s="102">
        <f t="shared" si="67"/>
        <v>3</v>
      </c>
    </row>
    <row r="242" spans="13:31" x14ac:dyDescent="0.25">
      <c r="N242" s="105">
        <v>8</v>
      </c>
      <c r="O242" s="102">
        <f t="shared" si="54"/>
        <v>1</v>
      </c>
      <c r="P242" s="103">
        <f t="shared" si="59"/>
        <v>0.5</v>
      </c>
      <c r="Q242" s="102">
        <f t="shared" si="55"/>
        <v>1</v>
      </c>
      <c r="R242" s="103">
        <f t="shared" si="60"/>
        <v>0.5</v>
      </c>
      <c r="S242" s="102">
        <f t="shared" si="61"/>
        <v>0</v>
      </c>
      <c r="T242" s="103">
        <f t="shared" si="62"/>
        <v>0</v>
      </c>
      <c r="U242" s="102">
        <f t="shared" si="63"/>
        <v>2</v>
      </c>
      <c r="X242" s="105">
        <v>8</v>
      </c>
      <c r="Y242" s="102">
        <f t="shared" si="56"/>
        <v>0</v>
      </c>
      <c r="Z242" s="103">
        <f t="shared" si="68"/>
        <v>0</v>
      </c>
      <c r="AA242" s="102">
        <f t="shared" si="57"/>
        <v>2</v>
      </c>
      <c r="AB242" s="103">
        <f t="shared" si="69"/>
        <v>1</v>
      </c>
      <c r="AC242" s="102">
        <f t="shared" si="58"/>
        <v>0</v>
      </c>
      <c r="AD242" s="103">
        <f t="shared" si="66"/>
        <v>0</v>
      </c>
      <c r="AE242" s="102">
        <f t="shared" si="67"/>
        <v>2</v>
      </c>
    </row>
    <row r="243" spans="13:31" x14ac:dyDescent="0.25">
      <c r="N243" s="105">
        <v>9</v>
      </c>
      <c r="O243" s="102">
        <f t="shared" si="54"/>
        <v>0</v>
      </c>
      <c r="P243" s="103">
        <f t="shared" si="59"/>
        <v>0</v>
      </c>
      <c r="Q243" s="102">
        <f t="shared" si="55"/>
        <v>1</v>
      </c>
      <c r="R243" s="103">
        <f t="shared" si="60"/>
        <v>1</v>
      </c>
      <c r="S243" s="102">
        <f t="shared" si="61"/>
        <v>0</v>
      </c>
      <c r="T243" s="103">
        <f t="shared" si="62"/>
        <v>0</v>
      </c>
      <c r="U243" s="102">
        <f t="shared" si="63"/>
        <v>1</v>
      </c>
      <c r="X243" s="105">
        <v>9</v>
      </c>
      <c r="Y243" s="102">
        <f t="shared" si="56"/>
        <v>0</v>
      </c>
      <c r="Z243" s="103">
        <f t="shared" si="68"/>
        <v>0</v>
      </c>
      <c r="AA243" s="102">
        <f t="shared" si="57"/>
        <v>1</v>
      </c>
      <c r="AB243" s="103">
        <f t="shared" si="69"/>
        <v>1</v>
      </c>
      <c r="AC243" s="102">
        <f t="shared" si="58"/>
        <v>0</v>
      </c>
      <c r="AD243" s="103">
        <f t="shared" si="66"/>
        <v>0</v>
      </c>
      <c r="AE243" s="102">
        <f t="shared" si="67"/>
        <v>1</v>
      </c>
    </row>
    <row r="244" spans="13:31" x14ac:dyDescent="0.25">
      <c r="N244" s="105">
        <v>10</v>
      </c>
      <c r="O244" s="102">
        <f t="shared" si="54"/>
        <v>1</v>
      </c>
      <c r="P244" s="103">
        <f t="shared" si="59"/>
        <v>1</v>
      </c>
      <c r="Q244" s="102">
        <f t="shared" si="55"/>
        <v>0</v>
      </c>
      <c r="R244" s="103">
        <f t="shared" si="60"/>
        <v>0</v>
      </c>
      <c r="S244" s="102">
        <f t="shared" si="61"/>
        <v>0</v>
      </c>
      <c r="T244" s="103">
        <f t="shared" si="62"/>
        <v>0</v>
      </c>
      <c r="U244" s="102">
        <f t="shared" si="63"/>
        <v>1</v>
      </c>
      <c r="X244" s="105">
        <v>10</v>
      </c>
      <c r="Y244" s="102">
        <f t="shared" si="56"/>
        <v>1</v>
      </c>
      <c r="Z244" s="103">
        <f t="shared" si="68"/>
        <v>1</v>
      </c>
      <c r="AA244" s="102">
        <f t="shared" si="57"/>
        <v>0</v>
      </c>
      <c r="AB244" s="103">
        <f t="shared" si="69"/>
        <v>0</v>
      </c>
      <c r="AC244" s="102">
        <f t="shared" si="58"/>
        <v>0</v>
      </c>
      <c r="AD244" s="103">
        <f t="shared" si="66"/>
        <v>0</v>
      </c>
      <c r="AE244" s="102">
        <f t="shared" si="67"/>
        <v>1</v>
      </c>
    </row>
    <row r="245" spans="13:31" x14ac:dyDescent="0.25">
      <c r="N245" s="92" t="str">
        <f>"&gt;10"</f>
        <v>&gt;10</v>
      </c>
      <c r="O245" s="89">
        <f>COUNTIFS($H$3:$H$183,"&gt;10",$D$3:$D$183,O$232)</f>
        <v>0</v>
      </c>
      <c r="P245" s="83">
        <f t="shared" si="59"/>
        <v>0</v>
      </c>
      <c r="Q245" s="89">
        <f>COUNTIFS($H$3:$H$183,"&gt;10",$D$3:$D$183,Q$232)</f>
        <v>2</v>
      </c>
      <c r="R245" s="83">
        <f t="shared" si="60"/>
        <v>1</v>
      </c>
      <c r="S245" s="89">
        <f>COUNTIFS($H$3:$H$183,"&gt;10",$D$3:$D$183,S$232)</f>
        <v>0</v>
      </c>
      <c r="T245" s="83">
        <f t="shared" si="62"/>
        <v>0</v>
      </c>
      <c r="U245" s="89">
        <f t="shared" si="63"/>
        <v>2</v>
      </c>
      <c r="X245" s="92" t="str">
        <f>"&gt;10"</f>
        <v>&gt;10</v>
      </c>
      <c r="Y245" s="89">
        <f>COUNTIFS($H$3:$H$183,"&gt;10",$E$3:$E$183,Y$232)</f>
        <v>0</v>
      </c>
      <c r="Z245" s="83">
        <f t="shared" si="68"/>
        <v>0</v>
      </c>
      <c r="AA245" s="89">
        <f>COUNTIFS($H$3:$H$183,"&gt;10",$E$3:$E$183,AA$232)</f>
        <v>2</v>
      </c>
      <c r="AB245" s="83">
        <f t="shared" si="69"/>
        <v>1</v>
      </c>
      <c r="AC245" s="89">
        <f>COUNTIFS($H$3:$H$183,"&gt;10",$E$3:$E$183,AC$232)</f>
        <v>0</v>
      </c>
      <c r="AD245" s="83">
        <f t="shared" si="66"/>
        <v>0</v>
      </c>
      <c r="AE245" s="89">
        <f t="shared" si="67"/>
        <v>2</v>
      </c>
    </row>
    <row r="246" spans="13:31" ht="14.25" customHeight="1" x14ac:dyDescent="0.25">
      <c r="N246" s="106" t="s">
        <v>65</v>
      </c>
      <c r="O246" s="90">
        <f>SUM(O235:O245)</f>
        <v>21</v>
      </c>
      <c r="P246" s="93">
        <f t="shared" si="59"/>
        <v>0.5</v>
      </c>
      <c r="Q246" s="90">
        <f>SUM(Q235:Q245)</f>
        <v>16</v>
      </c>
      <c r="R246" s="93">
        <f t="shared" si="60"/>
        <v>0.38095238095238093</v>
      </c>
      <c r="S246" s="90">
        <f>SUM(S235:S245)</f>
        <v>5</v>
      </c>
      <c r="T246" s="91">
        <f t="shared" si="62"/>
        <v>0.11904761904761904</v>
      </c>
      <c r="U246" s="90">
        <f t="shared" si="63"/>
        <v>42</v>
      </c>
      <c r="X246" s="106" t="s">
        <v>65</v>
      </c>
      <c r="Y246" s="90">
        <f>SUM(Y235:Y245)</f>
        <v>15</v>
      </c>
      <c r="Z246" s="93">
        <f t="shared" si="68"/>
        <v>0.35714285714285715</v>
      </c>
      <c r="AA246" s="90">
        <f>SUM(AA235:AA245)</f>
        <v>17</v>
      </c>
      <c r="AB246" s="93">
        <f t="shared" si="69"/>
        <v>0.40476190476190477</v>
      </c>
      <c r="AC246" s="90">
        <f>SUM(AC235:AC245)</f>
        <v>10</v>
      </c>
      <c r="AD246" s="91">
        <f t="shared" si="66"/>
        <v>0.23809523809523808</v>
      </c>
      <c r="AE246" s="90">
        <f t="shared" si="67"/>
        <v>42</v>
      </c>
    </row>
    <row r="247" spans="13:31" x14ac:dyDescent="0.25">
      <c r="N247" s="87" t="s">
        <v>26</v>
      </c>
      <c r="O247" s="88">
        <f>SUM(O234:O245)</f>
        <v>26</v>
      </c>
      <c r="P247" s="86">
        <f t="shared" si="59"/>
        <v>0.40625</v>
      </c>
      <c r="Q247" s="88">
        <f>SUM(Q234:Q245)</f>
        <v>29</v>
      </c>
      <c r="R247" s="86">
        <f t="shared" si="60"/>
        <v>0.453125</v>
      </c>
      <c r="S247" s="88">
        <f>SUM(S234:S245)</f>
        <v>9</v>
      </c>
      <c r="T247" s="86">
        <f t="shared" si="62"/>
        <v>0.140625</v>
      </c>
      <c r="U247" s="15">
        <f t="shared" si="63"/>
        <v>64</v>
      </c>
      <c r="X247" s="87" t="s">
        <v>26</v>
      </c>
      <c r="Y247" s="88">
        <f>SUM(Y234:Y245)</f>
        <v>22</v>
      </c>
      <c r="Z247" s="86">
        <f t="shared" si="68"/>
        <v>0.34375</v>
      </c>
      <c r="AA247" s="88">
        <f>SUM(AA234:AA245)</f>
        <v>27</v>
      </c>
      <c r="AB247" s="86">
        <f t="shared" si="69"/>
        <v>0.421875</v>
      </c>
      <c r="AC247" s="88">
        <f>SUM(AC234:AC245)</f>
        <v>15</v>
      </c>
      <c r="AD247" s="86">
        <f t="shared" si="66"/>
        <v>0.234375</v>
      </c>
      <c r="AE247" s="15">
        <f t="shared" si="67"/>
        <v>64</v>
      </c>
    </row>
    <row r="248" spans="13:31" x14ac:dyDescent="0.25">
      <c r="N248" s="29"/>
      <c r="O248" s="29"/>
      <c r="P248" s="29"/>
      <c r="Q248" s="29"/>
      <c r="R248" s="29"/>
      <c r="S248" s="29"/>
      <c r="T248" s="29"/>
    </row>
    <row r="253" spans="13:31" x14ac:dyDescent="0.25">
      <c r="M253" s="80"/>
    </row>
  </sheetData>
  <mergeCells count="17">
    <mergeCell ref="Z2:AB2"/>
    <mergeCell ref="N2:N3"/>
    <mergeCell ref="O2:O3"/>
    <mergeCell ref="P2:R2"/>
    <mergeCell ref="X2:X3"/>
    <mergeCell ref="Y2:Y3"/>
    <mergeCell ref="P8:R8"/>
    <mergeCell ref="Z8:AB8"/>
    <mergeCell ref="O231:T231"/>
    <mergeCell ref="N232:N233"/>
    <mergeCell ref="U232:U233"/>
    <mergeCell ref="X232:X233"/>
    <mergeCell ref="AE232:AE233"/>
    <mergeCell ref="N195:N196"/>
    <mergeCell ref="U195:U196"/>
    <mergeCell ref="X195:X196"/>
    <mergeCell ref="AE195:AE196"/>
  </mergeCells>
  <conditionalFormatting sqref="P186:T186 N184 N191:N192 P191:T192 O187:O190 D2 D13:D183 G210:G229 J208:J210 G255:G1048576 D210:D1048576 D7:D9">
    <cfRule type="containsText" dxfId="7375" priority="108" operator="containsText" text="Baixo">
      <formula>NOT(ISERROR(SEARCH("Baixo",D2)))</formula>
    </cfRule>
    <cfRule type="containsText" dxfId="7374" priority="109" operator="containsText" text="Médio">
      <formula>NOT(ISERROR(SEARCH("Médio",D2)))</formula>
    </cfRule>
    <cfRule type="containsText" dxfId="7373" priority="110" operator="containsText" text="Alto">
      <formula>NOT(ISERROR(SEARCH("Alto",D2)))</formula>
    </cfRule>
  </conditionalFormatting>
  <conditionalFormatting sqref="C184:C193 C195 A184:B281 C197:C1048576">
    <cfRule type="containsText" dxfId="7372" priority="107" operator="containsText" text="Sim">
      <formula>NOT(ISERROR(SEARCH("Sim",A184)))</formula>
    </cfRule>
  </conditionalFormatting>
  <conditionalFormatting sqref="N4:N7">
    <cfRule type="colorScale" priority="106">
      <colorScale>
        <cfvo type="min"/>
        <cfvo type="max"/>
        <color theme="4" tint="0.59999389629810485"/>
        <color rgb="FF0070C0"/>
      </colorScale>
    </cfRule>
  </conditionalFormatting>
  <conditionalFormatting sqref="P4:P7">
    <cfRule type="colorScale" priority="105">
      <colorScale>
        <cfvo type="min"/>
        <cfvo type="max"/>
        <color theme="5" tint="0.59999389629810485"/>
        <color rgb="FFFF0000"/>
      </colorScale>
    </cfRule>
  </conditionalFormatting>
  <conditionalFormatting sqref="Q4:Q7">
    <cfRule type="colorScale" priority="100">
      <colorScale>
        <cfvo type="min"/>
        <cfvo type="max"/>
        <color theme="7" tint="0.59999389629810485"/>
        <color rgb="FFFFC000"/>
      </colorScale>
    </cfRule>
    <cfRule type="colorScale" priority="101">
      <colorScale>
        <cfvo type="min"/>
        <cfvo type="max"/>
        <color theme="7" tint="0.59999389629810485"/>
        <color rgb="FFFFFF00"/>
      </colorScale>
    </cfRule>
    <cfRule type="colorScale" priority="104">
      <colorScale>
        <cfvo type="min"/>
        <cfvo type="max"/>
        <color theme="7" tint="0.59999389629810485"/>
        <color rgb="FFFFC000"/>
      </colorScale>
    </cfRule>
  </conditionalFormatting>
  <conditionalFormatting sqref="R4:T7">
    <cfRule type="colorScale" priority="102">
      <colorScale>
        <cfvo type="min"/>
        <cfvo type="max"/>
        <color theme="9" tint="0.59999389629810485"/>
        <color rgb="FF00FF00"/>
      </colorScale>
    </cfRule>
    <cfRule type="colorScale" priority="103">
      <colorScale>
        <cfvo type="min"/>
        <cfvo type="max"/>
        <color theme="9" tint="0.59999389629810485"/>
        <color rgb="FF00B050"/>
      </colorScale>
    </cfRule>
  </conditionalFormatting>
  <conditionalFormatting sqref="P9:P12">
    <cfRule type="colorScale" priority="99">
      <colorScale>
        <cfvo type="min"/>
        <cfvo type="max"/>
        <color theme="5" tint="0.59999389629810485"/>
        <color rgb="FFFF0000"/>
      </colorScale>
    </cfRule>
  </conditionalFormatting>
  <conditionalFormatting sqref="Q9:Q12">
    <cfRule type="colorScale" priority="94">
      <colorScale>
        <cfvo type="min"/>
        <cfvo type="max"/>
        <color theme="7" tint="0.59999389629810485"/>
        <color rgb="FFFFC000"/>
      </colorScale>
    </cfRule>
    <cfRule type="colorScale" priority="95">
      <colorScale>
        <cfvo type="min"/>
        <cfvo type="max"/>
        <color theme="7" tint="0.59999389629810485"/>
        <color rgb="FFFFFF00"/>
      </colorScale>
    </cfRule>
    <cfRule type="colorScale" priority="98">
      <colorScale>
        <cfvo type="min"/>
        <cfvo type="max"/>
        <color theme="7" tint="0.59999389629810485"/>
        <color rgb="FFFFC000"/>
      </colorScale>
    </cfRule>
  </conditionalFormatting>
  <conditionalFormatting sqref="R9:T12">
    <cfRule type="colorScale" priority="96">
      <colorScale>
        <cfvo type="min"/>
        <cfvo type="max"/>
        <color theme="9" tint="0.59999389629810485"/>
        <color rgb="FF00FF00"/>
      </colorScale>
    </cfRule>
    <cfRule type="colorScale" priority="97">
      <colorScale>
        <cfvo type="min"/>
        <cfvo type="max"/>
        <color theme="9" tint="0.59999389629810485"/>
        <color rgb="FF00B050"/>
      </colorScale>
    </cfRule>
  </conditionalFormatting>
  <conditionalFormatting sqref="N9:N12">
    <cfRule type="colorScale" priority="93">
      <colorScale>
        <cfvo type="min"/>
        <cfvo type="max"/>
        <color theme="4" tint="0.59999389629810485"/>
        <color rgb="FF0070C0"/>
      </colorScale>
    </cfRule>
  </conditionalFormatting>
  <conditionalFormatting sqref="X4:X7">
    <cfRule type="colorScale" priority="92">
      <colorScale>
        <cfvo type="min"/>
        <cfvo type="max"/>
        <color theme="4" tint="0.59999389629810485"/>
        <color rgb="FF0070C0"/>
      </colorScale>
    </cfRule>
  </conditionalFormatting>
  <conditionalFormatting sqref="Z4:Z7">
    <cfRule type="colorScale" priority="91">
      <colorScale>
        <cfvo type="min"/>
        <cfvo type="max"/>
        <color theme="5" tint="0.59999389629810485"/>
        <color rgb="FFFF0000"/>
      </colorScale>
    </cfRule>
  </conditionalFormatting>
  <conditionalFormatting sqref="AA4:AA7">
    <cfRule type="colorScale" priority="86">
      <colorScale>
        <cfvo type="min"/>
        <cfvo type="max"/>
        <color theme="7" tint="0.59999389629810485"/>
        <color rgb="FFFFC000"/>
      </colorScale>
    </cfRule>
    <cfRule type="colorScale" priority="87">
      <colorScale>
        <cfvo type="min"/>
        <cfvo type="max"/>
        <color theme="7" tint="0.59999389629810485"/>
        <color rgb="FFFFFF00"/>
      </colorScale>
    </cfRule>
    <cfRule type="colorScale" priority="90">
      <colorScale>
        <cfvo type="min"/>
        <cfvo type="max"/>
        <color theme="7" tint="0.59999389629810485"/>
        <color rgb="FFFFC000"/>
      </colorScale>
    </cfRule>
  </conditionalFormatting>
  <conditionalFormatting sqref="AB4:AB7">
    <cfRule type="colorScale" priority="88">
      <colorScale>
        <cfvo type="min"/>
        <cfvo type="max"/>
        <color theme="9" tint="0.59999389629810485"/>
        <color rgb="FF00FF00"/>
      </colorScale>
    </cfRule>
    <cfRule type="colorScale" priority="89">
      <colorScale>
        <cfvo type="min"/>
        <cfvo type="max"/>
        <color theme="9" tint="0.59999389629810485"/>
        <color rgb="FF00B050"/>
      </colorScale>
    </cfRule>
  </conditionalFormatting>
  <conditionalFormatting sqref="Z9:Z12">
    <cfRule type="colorScale" priority="85">
      <colorScale>
        <cfvo type="min"/>
        <cfvo type="max"/>
        <color theme="5" tint="0.59999389629810485"/>
        <color rgb="FFFF0000"/>
      </colorScale>
    </cfRule>
  </conditionalFormatting>
  <conditionalFormatting sqref="AA9:AA12">
    <cfRule type="colorScale" priority="80">
      <colorScale>
        <cfvo type="min"/>
        <cfvo type="max"/>
        <color theme="7" tint="0.59999389629810485"/>
        <color rgb="FFFFC000"/>
      </colorScale>
    </cfRule>
    <cfRule type="colorScale" priority="81">
      <colorScale>
        <cfvo type="min"/>
        <cfvo type="max"/>
        <color theme="7" tint="0.59999389629810485"/>
        <color rgb="FFFFFF00"/>
      </colorScale>
    </cfRule>
    <cfRule type="colorScale" priority="84">
      <colorScale>
        <cfvo type="min"/>
        <cfvo type="max"/>
        <color theme="7" tint="0.59999389629810485"/>
        <color rgb="FFFFC000"/>
      </colorScale>
    </cfRule>
  </conditionalFormatting>
  <conditionalFormatting sqref="AB9:AB12">
    <cfRule type="colorScale" priority="82">
      <colorScale>
        <cfvo type="min"/>
        <cfvo type="max"/>
        <color theme="9" tint="0.59999389629810485"/>
        <color rgb="FF00FF00"/>
      </colorScale>
    </cfRule>
    <cfRule type="colorScale" priority="83">
      <colorScale>
        <cfvo type="min"/>
        <cfvo type="max"/>
        <color theme="9" tint="0.59999389629810485"/>
        <color rgb="FF00B050"/>
      </colorScale>
    </cfRule>
  </conditionalFormatting>
  <conditionalFormatting sqref="X9:X12">
    <cfRule type="colorScale" priority="79">
      <colorScale>
        <cfvo type="min"/>
        <cfvo type="max"/>
        <color theme="4" tint="0.59999389629810485"/>
        <color rgb="FF0070C0"/>
      </colorScale>
    </cfRule>
  </conditionalFormatting>
  <conditionalFormatting sqref="P187:P190">
    <cfRule type="containsText" dxfId="7371" priority="76" operator="containsText" text="Baixo">
      <formula>NOT(ISERROR(SEARCH("Baixo",P187)))</formula>
    </cfRule>
    <cfRule type="containsText" dxfId="7370" priority="77" operator="containsText" text="Médio">
      <formula>NOT(ISERROR(SEARCH("Médio",P187)))</formula>
    </cfRule>
    <cfRule type="containsText" dxfId="7369" priority="78" operator="containsText" text="Alto">
      <formula>NOT(ISERROR(SEARCH("Alto",P187)))</formula>
    </cfRule>
  </conditionalFormatting>
  <conditionalFormatting sqref="P187:P190">
    <cfRule type="colorScale" priority="75">
      <colorScale>
        <cfvo type="min"/>
        <cfvo type="max"/>
        <color theme="5" tint="0.59999389629810485"/>
        <color rgb="FFFF0000"/>
      </colorScale>
    </cfRule>
  </conditionalFormatting>
  <conditionalFormatting sqref="Q187:Q190">
    <cfRule type="colorScale" priority="70">
      <colorScale>
        <cfvo type="min"/>
        <cfvo type="max"/>
        <color theme="7" tint="0.59999389629810485"/>
        <color rgb="FFFFC000"/>
      </colorScale>
    </cfRule>
    <cfRule type="colorScale" priority="71">
      <colorScale>
        <cfvo type="min"/>
        <cfvo type="max"/>
        <color theme="7" tint="0.59999389629810485"/>
        <color rgb="FFFFFF00"/>
      </colorScale>
    </cfRule>
    <cfRule type="colorScale" priority="74">
      <colorScale>
        <cfvo type="min"/>
        <cfvo type="max"/>
        <color theme="7" tint="0.59999389629810485"/>
        <color rgb="FFFFC000"/>
      </colorScale>
    </cfRule>
  </conditionalFormatting>
  <conditionalFormatting sqref="R187:T190">
    <cfRule type="colorScale" priority="72">
      <colorScale>
        <cfvo type="min"/>
        <cfvo type="max"/>
        <color theme="9" tint="0.59999389629810485"/>
        <color rgb="FF00FF00"/>
      </colorScale>
    </cfRule>
    <cfRule type="colorScale" priority="73">
      <colorScale>
        <cfvo type="min"/>
        <cfvo type="max"/>
        <color theme="9" tint="0.59999389629810485"/>
        <color rgb="FF00B050"/>
      </colorScale>
    </cfRule>
  </conditionalFormatting>
  <conditionalFormatting sqref="N187:N190">
    <cfRule type="containsText" dxfId="7368" priority="67" operator="containsText" text="Baixo">
      <formula>NOT(ISERROR(SEARCH("Baixo",N187)))</formula>
    </cfRule>
    <cfRule type="containsText" dxfId="7367" priority="68" operator="containsText" text="Médio">
      <formula>NOT(ISERROR(SEARCH("Médio",N187)))</formula>
    </cfRule>
    <cfRule type="containsText" dxfId="7366" priority="69" operator="containsText" text="Alto">
      <formula>NOT(ISERROR(SEARCH("Alto",N187)))</formula>
    </cfRule>
  </conditionalFormatting>
  <conditionalFormatting sqref="N187:N190">
    <cfRule type="colorScale" priority="66">
      <colorScale>
        <cfvo type="min"/>
        <cfvo type="max"/>
        <color theme="4" tint="0.59999389629810485"/>
        <color rgb="FF0070C0"/>
      </colorScale>
    </cfRule>
  </conditionalFormatting>
  <conditionalFormatting sqref="C3">
    <cfRule type="cellIs" dxfId="7365" priority="65" operator="equal">
      <formula>"Sim"</formula>
    </cfRule>
  </conditionalFormatting>
  <conditionalFormatting sqref="C3">
    <cfRule type="containsText" dxfId="7364" priority="64" operator="containsText" text="Sim">
      <formula>NOT(ISERROR(SEARCH("Sim",C3)))</formula>
    </cfRule>
  </conditionalFormatting>
  <conditionalFormatting sqref="G3:G183">
    <cfRule type="containsText" dxfId="7363" priority="61" operator="containsText" text="Baixo">
      <formula>NOT(ISERROR(SEARCH("Baixo",G3)))</formula>
    </cfRule>
    <cfRule type="containsText" dxfId="7362" priority="62" operator="containsText" text="Médio">
      <formula>NOT(ISERROR(SEARCH("Médio",G3)))</formula>
    </cfRule>
    <cfRule type="containsText" dxfId="7361" priority="63" operator="containsText" text="Alto">
      <formula>NOT(ISERROR(SEARCH("Alto",G3)))</formula>
    </cfRule>
  </conditionalFormatting>
  <conditionalFormatting sqref="G3:G183">
    <cfRule type="colorScale" priority="60">
      <colorScale>
        <cfvo type="min"/>
        <cfvo type="max"/>
        <color theme="4" tint="0.59999389629810485"/>
        <color rgb="FF0070C0"/>
      </colorScale>
    </cfRule>
  </conditionalFormatting>
  <conditionalFormatting sqref="E13:E183">
    <cfRule type="containsText" dxfId="7360" priority="57" operator="containsText" text="Baixo">
      <formula>NOT(ISERROR(SEARCH("Baixo",E13)))</formula>
    </cfRule>
    <cfRule type="containsText" dxfId="7359" priority="58" operator="containsText" text="Médio">
      <formula>NOT(ISERROR(SEARCH("Médio",E13)))</formula>
    </cfRule>
    <cfRule type="containsText" dxfId="7358" priority="59" operator="containsText" text="Alto">
      <formula>NOT(ISERROR(SEARCH("Alto",E13)))</formula>
    </cfRule>
  </conditionalFormatting>
  <conditionalFormatting sqref="E7:E9">
    <cfRule type="containsText" dxfId="7357" priority="54" operator="containsText" text="Baixo">
      <formula>NOT(ISERROR(SEARCH("Baixo",E7)))</formula>
    </cfRule>
    <cfRule type="containsText" dxfId="7356" priority="55" operator="containsText" text="Médio">
      <formula>NOT(ISERROR(SEARCH("Médio",E7)))</formula>
    </cfRule>
    <cfRule type="containsText" dxfId="7355" priority="56" operator="containsText" text="Alto">
      <formula>NOT(ISERROR(SEARCH("Alto",E7)))</formula>
    </cfRule>
  </conditionalFormatting>
  <conditionalFormatting sqref="Z186:AB186 X191:X192 Z191:AB192 Y187:Y190">
    <cfRule type="containsText" dxfId="7354" priority="51" operator="containsText" text="Baixo">
      <formula>NOT(ISERROR(SEARCH("Baixo",X186)))</formula>
    </cfRule>
    <cfRule type="containsText" dxfId="7353" priority="52" operator="containsText" text="Médio">
      <formula>NOT(ISERROR(SEARCH("Médio",X186)))</formula>
    </cfRule>
    <cfRule type="containsText" dxfId="7352" priority="53" operator="containsText" text="Alto">
      <formula>NOT(ISERROR(SEARCH("Alto",X186)))</formula>
    </cfRule>
  </conditionalFormatting>
  <conditionalFormatting sqref="Z187:Z190">
    <cfRule type="containsText" dxfId="7351" priority="48" operator="containsText" text="Baixo">
      <formula>NOT(ISERROR(SEARCH("Baixo",Z187)))</formula>
    </cfRule>
    <cfRule type="containsText" dxfId="7350" priority="49" operator="containsText" text="Médio">
      <formula>NOT(ISERROR(SEARCH("Médio",Z187)))</formula>
    </cfRule>
    <cfRule type="containsText" dxfId="7349" priority="50" operator="containsText" text="Alto">
      <formula>NOT(ISERROR(SEARCH("Alto",Z187)))</formula>
    </cfRule>
  </conditionalFormatting>
  <conditionalFormatting sqref="Z187:Z190">
    <cfRule type="colorScale" priority="47">
      <colorScale>
        <cfvo type="min"/>
        <cfvo type="max"/>
        <color theme="5" tint="0.59999389629810485"/>
        <color rgb="FFFF0000"/>
      </colorScale>
    </cfRule>
  </conditionalFormatting>
  <conditionalFormatting sqref="AA187:AA190">
    <cfRule type="colorScale" priority="42">
      <colorScale>
        <cfvo type="min"/>
        <cfvo type="max"/>
        <color theme="7" tint="0.59999389629810485"/>
        <color rgb="FFFFC000"/>
      </colorScale>
    </cfRule>
    <cfRule type="colorScale" priority="43">
      <colorScale>
        <cfvo type="min"/>
        <cfvo type="max"/>
        <color theme="7" tint="0.59999389629810485"/>
        <color rgb="FFFFFF00"/>
      </colorScale>
    </cfRule>
    <cfRule type="colorScale" priority="46">
      <colorScale>
        <cfvo type="min"/>
        <cfvo type="max"/>
        <color theme="7" tint="0.59999389629810485"/>
        <color rgb="FFFFC000"/>
      </colorScale>
    </cfRule>
  </conditionalFormatting>
  <conditionalFormatting sqref="AB187:AB190">
    <cfRule type="colorScale" priority="44">
      <colorScale>
        <cfvo type="min"/>
        <cfvo type="max"/>
        <color theme="9" tint="0.59999389629810485"/>
        <color rgb="FF00FF00"/>
      </colorScale>
    </cfRule>
    <cfRule type="colorScale" priority="45">
      <colorScale>
        <cfvo type="min"/>
        <cfvo type="max"/>
        <color theme="9" tint="0.59999389629810485"/>
        <color rgb="FF00B050"/>
      </colorScale>
    </cfRule>
  </conditionalFormatting>
  <conditionalFormatting sqref="X187:X190">
    <cfRule type="containsText" dxfId="7348" priority="39" operator="containsText" text="Baixo">
      <formula>NOT(ISERROR(SEARCH("Baixo",X187)))</formula>
    </cfRule>
    <cfRule type="containsText" dxfId="7347" priority="40" operator="containsText" text="Médio">
      <formula>NOT(ISERROR(SEARCH("Médio",X187)))</formula>
    </cfRule>
    <cfRule type="containsText" dxfId="7346" priority="41" operator="containsText" text="Alto">
      <formula>NOT(ISERROR(SEARCH("Alto",X187)))</formula>
    </cfRule>
  </conditionalFormatting>
  <conditionalFormatting sqref="X187:X190">
    <cfRule type="colorScale" priority="38">
      <colorScale>
        <cfvo type="min"/>
        <cfvo type="max"/>
        <color theme="4" tint="0.59999389629810485"/>
        <color rgb="FF0070C0"/>
      </colorScale>
    </cfRule>
  </conditionalFormatting>
  <conditionalFormatting sqref="F3:F8">
    <cfRule type="containsText" dxfId="7345" priority="35" operator="containsText" text="Baixo">
      <formula>NOT(ISERROR(SEARCH("Baixo",F3)))</formula>
    </cfRule>
    <cfRule type="containsText" dxfId="7344" priority="36" operator="containsText" text="Médio">
      <formula>NOT(ISERROR(SEARCH("Médio",F3)))</formula>
    </cfRule>
    <cfRule type="containsText" dxfId="7343" priority="37" operator="containsText" text="Alto">
      <formula>NOT(ISERROR(SEARCH("Alto",F3)))</formula>
    </cfRule>
  </conditionalFormatting>
  <conditionalFormatting sqref="F3:F8">
    <cfRule type="colorScale" priority="34">
      <colorScale>
        <cfvo type="min"/>
        <cfvo type="max"/>
        <color theme="4" tint="0.59999389629810485"/>
        <color rgb="FF0070C0"/>
      </colorScale>
    </cfRule>
  </conditionalFormatting>
  <conditionalFormatting sqref="F9:F183">
    <cfRule type="containsText" dxfId="7342" priority="31" operator="containsText" text="Baixo">
      <formula>NOT(ISERROR(SEARCH("Baixo",F9)))</formula>
    </cfRule>
    <cfRule type="containsText" dxfId="7341" priority="32" operator="containsText" text="Médio">
      <formula>NOT(ISERROR(SEARCH("Médio",F9)))</formula>
    </cfRule>
    <cfRule type="containsText" dxfId="7340" priority="33" operator="containsText" text="Alto">
      <formula>NOT(ISERROR(SEARCH("Alto",F9)))</formula>
    </cfRule>
  </conditionalFormatting>
  <conditionalFormatting sqref="F9:F183">
    <cfRule type="colorScale" priority="30">
      <colorScale>
        <cfvo type="min"/>
        <cfvo type="max"/>
        <color theme="4" tint="0.59999389629810485"/>
        <color rgb="FF0070C0"/>
      </colorScale>
    </cfRule>
  </conditionalFormatting>
  <conditionalFormatting sqref="C4:C183">
    <cfRule type="cellIs" dxfId="7339" priority="29" operator="equal">
      <formula>"Sim"</formula>
    </cfRule>
  </conditionalFormatting>
  <conditionalFormatting sqref="C4:C183">
    <cfRule type="containsText" dxfId="7338" priority="28" operator="containsText" text="Sim">
      <formula>NOT(ISERROR(SEARCH("Sim",C4)))</formula>
    </cfRule>
  </conditionalFormatting>
  <conditionalFormatting sqref="E2">
    <cfRule type="containsText" dxfId="7337" priority="25" operator="containsText" text="Baixo">
      <formula>NOT(ISERROR(SEARCH("Baixo",E2)))</formula>
    </cfRule>
    <cfRule type="containsText" dxfId="7336" priority="26" operator="containsText" text="Médio">
      <formula>NOT(ISERROR(SEARCH("Médio",E2)))</formula>
    </cfRule>
    <cfRule type="containsText" dxfId="7335" priority="27" operator="containsText" text="Alto">
      <formula>NOT(ISERROR(SEARCH("Alto",E2)))</formula>
    </cfRule>
  </conditionalFormatting>
  <conditionalFormatting sqref="O232:O233 Q232:Q233 S232:S233">
    <cfRule type="containsText" dxfId="7334" priority="23" operator="containsText" text="Sim">
      <formula>NOT(ISERROR(SEARCH("Sim",O232)))</formula>
    </cfRule>
  </conditionalFormatting>
  <conditionalFormatting sqref="N246">
    <cfRule type="containsText" dxfId="7333" priority="22" operator="containsText" text="Sim">
      <formula>NOT(ISERROR(SEARCH("Sim",N246)))</formula>
    </cfRule>
  </conditionalFormatting>
  <conditionalFormatting sqref="N247">
    <cfRule type="containsText" dxfId="7332" priority="21" operator="containsText" text="Sim">
      <formula>NOT(ISERROR(SEARCH("Sim",N247)))</formula>
    </cfRule>
  </conditionalFormatting>
  <conditionalFormatting sqref="K3:K183">
    <cfRule type="colorScale" priority="20">
      <colorScale>
        <cfvo type="min"/>
        <cfvo type="max"/>
        <color theme="4" tint="0.59999389629810485"/>
        <color rgb="FF0070C0"/>
      </colorScale>
    </cfRule>
  </conditionalFormatting>
  <conditionalFormatting sqref="H3:H183">
    <cfRule type="colorScale" priority="19">
      <colorScale>
        <cfvo type="min"/>
        <cfvo type="max"/>
        <color theme="5" tint="0.79998168889431442"/>
        <color theme="5" tint="-0.249977111117893"/>
      </colorScale>
    </cfRule>
  </conditionalFormatting>
  <conditionalFormatting sqref="N232">
    <cfRule type="containsText" dxfId="7331" priority="18" operator="containsText" text="Sim">
      <formula>NOT(ISERROR(SEARCH("Sim",N232)))</formula>
    </cfRule>
  </conditionalFormatting>
  <conditionalFormatting sqref="U232">
    <cfRule type="containsText" dxfId="7330" priority="17" operator="containsText" text="Sim">
      <formula>NOT(ISERROR(SEARCH("Sim",U232)))</formula>
    </cfRule>
  </conditionalFormatting>
  <conditionalFormatting sqref="Y232:Y233 AA232:AA233 AC232:AC233">
    <cfRule type="containsText" dxfId="7329" priority="16" operator="containsText" text="Sim">
      <formula>NOT(ISERROR(SEARCH("Sim",Y232)))</formula>
    </cfRule>
  </conditionalFormatting>
  <conditionalFormatting sqref="X246">
    <cfRule type="containsText" dxfId="7328" priority="15" operator="containsText" text="Sim">
      <formula>NOT(ISERROR(SEARCH("Sim",X246)))</formula>
    </cfRule>
  </conditionalFormatting>
  <conditionalFormatting sqref="X247">
    <cfRule type="containsText" dxfId="7327" priority="14" operator="containsText" text="Sim">
      <formula>NOT(ISERROR(SEARCH("Sim",X247)))</formula>
    </cfRule>
  </conditionalFormatting>
  <conditionalFormatting sqref="X232">
    <cfRule type="containsText" dxfId="7326" priority="13" operator="containsText" text="Sim">
      <formula>NOT(ISERROR(SEARCH("Sim",X232)))</formula>
    </cfRule>
  </conditionalFormatting>
  <conditionalFormatting sqref="AE232">
    <cfRule type="containsText" dxfId="7325" priority="12" operator="containsText" text="Sim">
      <formula>NOT(ISERROR(SEARCH("Sim",AE232)))</formula>
    </cfRule>
  </conditionalFormatting>
  <conditionalFormatting sqref="O195:O196 Q195:Q196 S195:S196">
    <cfRule type="containsText" dxfId="7324" priority="11" operator="containsText" text="Sim">
      <formula>NOT(ISERROR(SEARCH("Sim",O195)))</formula>
    </cfRule>
  </conditionalFormatting>
  <conditionalFormatting sqref="N195">
    <cfRule type="containsText" dxfId="7323" priority="10" operator="containsText" text="Sim">
      <formula>NOT(ISERROR(SEARCH("Sim",N195)))</formula>
    </cfRule>
  </conditionalFormatting>
  <conditionalFormatting sqref="U195">
    <cfRule type="containsText" dxfId="7322" priority="9" operator="containsText" text="Sim">
      <formula>NOT(ISERROR(SEARCH("Sim",U195)))</formula>
    </cfRule>
  </conditionalFormatting>
  <conditionalFormatting sqref="N209">
    <cfRule type="containsText" dxfId="7321" priority="8" operator="containsText" text="Sim">
      <formula>NOT(ISERROR(SEARCH("Sim",N209)))</formula>
    </cfRule>
  </conditionalFormatting>
  <conditionalFormatting sqref="N210">
    <cfRule type="containsText" dxfId="7320" priority="7" operator="containsText" text="Sim">
      <formula>NOT(ISERROR(SEARCH("Sim",N210)))</formula>
    </cfRule>
  </conditionalFormatting>
  <conditionalFormatting sqref="N208">
    <cfRule type="containsText" dxfId="7319" priority="6" operator="containsText" text="Sim">
      <formula>NOT(ISERROR(SEARCH("Sim",N208)))</formula>
    </cfRule>
  </conditionalFormatting>
  <conditionalFormatting sqref="Y195:Y196 AA195:AA196 AC195:AC196">
    <cfRule type="containsText" dxfId="7318" priority="5" operator="containsText" text="Sim">
      <formula>NOT(ISERROR(SEARCH("Sim",Y195)))</formula>
    </cfRule>
  </conditionalFormatting>
  <conditionalFormatting sqref="X195">
    <cfRule type="containsText" dxfId="7317" priority="4" operator="containsText" text="Sim">
      <formula>NOT(ISERROR(SEARCH("Sim",X195)))</formula>
    </cfRule>
  </conditionalFormatting>
  <conditionalFormatting sqref="AE195">
    <cfRule type="containsText" dxfId="7316" priority="3" operator="containsText" text="Sim">
      <formula>NOT(ISERROR(SEARCH("Sim",AE195)))</formula>
    </cfRule>
  </conditionalFormatting>
  <conditionalFormatting sqref="X209">
    <cfRule type="containsText" dxfId="7315" priority="2" operator="containsText" text="Sim">
      <formula>NOT(ISERROR(SEARCH("Sim",X209)))</formula>
    </cfRule>
  </conditionalFormatting>
  <conditionalFormatting sqref="X208">
    <cfRule type="containsText" dxfId="7314" priority="1" operator="containsText" text="Sim">
      <formula>NOT(ISERROR(SEARCH("Sim",X208)))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A5C75-2CA4-4AD1-9D6A-F7E55B3B32FA}">
  <dimension ref="A1:AE253"/>
  <sheetViews>
    <sheetView showGridLines="0" topLeftCell="L181" zoomScale="85" zoomScaleNormal="85" workbookViewId="0">
      <selection activeCell="AF253" sqref="AF253"/>
    </sheetView>
  </sheetViews>
  <sheetFormatPr defaultRowHeight="15" x14ac:dyDescent="0.25"/>
  <cols>
    <col min="4" max="4" width="10.5703125" customWidth="1"/>
    <col min="6" max="6" width="10.140625" customWidth="1"/>
    <col min="7" max="7" width="10.85546875" customWidth="1"/>
    <col min="8" max="8" width="13" customWidth="1"/>
    <col min="9" max="9" width="13.7109375" customWidth="1"/>
    <col min="10" max="10" width="13.85546875" customWidth="1"/>
    <col min="11" max="11" width="12.28515625" customWidth="1"/>
    <col min="14" max="14" width="15.42578125" customWidth="1"/>
    <col min="15" max="15" width="13" customWidth="1"/>
    <col min="16" max="16" width="11.5703125" customWidth="1"/>
    <col min="17" max="17" width="11.85546875" customWidth="1"/>
    <col min="18" max="20" width="14.85546875" customWidth="1"/>
    <col min="21" max="21" width="12" customWidth="1"/>
    <col min="23" max="23" width="10.7109375" customWidth="1"/>
    <col min="24" max="24" width="15.5703125" customWidth="1"/>
    <col min="25" max="25" width="11.7109375" customWidth="1"/>
    <col min="26" max="26" width="11.42578125" customWidth="1"/>
    <col min="27" max="27" width="12.85546875" customWidth="1"/>
    <col min="28" max="28" width="12.140625" customWidth="1"/>
    <col min="29" max="29" width="11" customWidth="1"/>
  </cols>
  <sheetData>
    <row r="1" spans="1:30" ht="57.75" customHeight="1" x14ac:dyDescent="0.25">
      <c r="C1" s="68" t="s">
        <v>43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8" t="s">
        <v>38</v>
      </c>
      <c r="O1" s="61"/>
      <c r="P1" s="61"/>
      <c r="Q1" s="61"/>
      <c r="R1" s="61"/>
      <c r="S1" s="61"/>
      <c r="T1" s="61"/>
      <c r="U1" s="61"/>
      <c r="V1" s="62"/>
      <c r="W1" s="61"/>
      <c r="X1" s="61" t="s">
        <v>2</v>
      </c>
      <c r="Y1" s="61"/>
      <c r="Z1" s="61"/>
      <c r="AA1" s="61"/>
      <c r="AB1" s="61"/>
      <c r="AC1" s="61"/>
      <c r="AD1" s="62"/>
    </row>
    <row r="2" spans="1:30" ht="88.5" customHeight="1" x14ac:dyDescent="0.25">
      <c r="A2" s="97" t="s">
        <v>10</v>
      </c>
      <c r="B2" s="98" t="s">
        <v>19</v>
      </c>
      <c r="C2" s="98" t="s">
        <v>46</v>
      </c>
      <c r="D2" s="96" t="s">
        <v>63</v>
      </c>
      <c r="E2" s="96" t="s">
        <v>48</v>
      </c>
      <c r="F2" s="98" t="s">
        <v>61</v>
      </c>
      <c r="G2" s="98" t="s">
        <v>60</v>
      </c>
      <c r="H2" s="98" t="s">
        <v>47</v>
      </c>
      <c r="I2" s="99" t="s">
        <v>49</v>
      </c>
      <c r="J2" s="99" t="s">
        <v>50</v>
      </c>
      <c r="K2" s="98" t="s">
        <v>62</v>
      </c>
      <c r="L2" s="95" t="s">
        <v>51</v>
      </c>
      <c r="M2" s="85"/>
      <c r="N2" s="118" t="s">
        <v>44</v>
      </c>
      <c r="O2" s="118" t="s">
        <v>40</v>
      </c>
      <c r="P2" s="123" t="s">
        <v>45</v>
      </c>
      <c r="Q2" s="123"/>
      <c r="R2" s="124"/>
      <c r="S2" s="27"/>
      <c r="T2" s="27"/>
      <c r="U2" s="52"/>
      <c r="V2" s="53"/>
      <c r="W2" s="52"/>
      <c r="X2" s="118" t="s">
        <v>44</v>
      </c>
      <c r="Y2" s="118" t="s">
        <v>40</v>
      </c>
      <c r="Z2" s="123" t="s">
        <v>45</v>
      </c>
      <c r="AA2" s="123"/>
      <c r="AB2" s="124"/>
      <c r="AC2" s="52"/>
      <c r="AD2" s="53"/>
    </row>
    <row r="3" spans="1:30" ht="19.5" customHeight="1" x14ac:dyDescent="0.25">
      <c r="A3" s="23">
        <f>Situacao_geral!B4</f>
        <v>43553</v>
      </c>
      <c r="B3" s="26">
        <f>Situacao_geral!C4</f>
        <v>17.3</v>
      </c>
      <c r="C3" s="25" t="str">
        <f>Situacao_geral!D4</f>
        <v>Sim</v>
      </c>
      <c r="D3" s="64" t="str">
        <f>IF(Situacao_geral!I4=0,"",Situacao_geral!I4)</f>
        <v/>
      </c>
      <c r="E3" s="69" t="str">
        <f>IF(Situacao_geral!J4=0,"",Situacao_geral!J4)</f>
        <v/>
      </c>
      <c r="F3" s="30">
        <f t="shared" ref="F3:F4" si="0">IF(C3="Sim",1,0)</f>
        <v>1</v>
      </c>
      <c r="G3" s="30">
        <v>1</v>
      </c>
      <c r="H3" s="31">
        <v>0</v>
      </c>
      <c r="I3" s="31">
        <f>IF(H3&gt;=5,5,H3)</f>
        <v>0</v>
      </c>
      <c r="J3" s="31">
        <f>IF(H3&gt;=10,10,I3)</f>
        <v>0</v>
      </c>
      <c r="K3" s="79">
        <f>SUM(B3)</f>
        <v>17.3</v>
      </c>
      <c r="L3" s="52" t="str">
        <f t="shared" ref="L3:L66" si="1">IF(E3="","",K3)</f>
        <v/>
      </c>
      <c r="M3" s="52"/>
      <c r="N3" s="120"/>
      <c r="O3" s="120"/>
      <c r="P3" s="72" t="s">
        <v>7</v>
      </c>
      <c r="Q3" s="72" t="s">
        <v>8</v>
      </c>
      <c r="R3" s="73" t="s">
        <v>9</v>
      </c>
      <c r="S3" s="29"/>
      <c r="T3" s="29"/>
      <c r="U3" s="52"/>
      <c r="V3" s="53"/>
      <c r="W3" s="52"/>
      <c r="X3" s="120"/>
      <c r="Y3" s="120"/>
      <c r="Z3" s="72" t="s">
        <v>7</v>
      </c>
      <c r="AA3" s="72" t="s">
        <v>8</v>
      </c>
      <c r="AB3" s="73" t="s">
        <v>9</v>
      </c>
      <c r="AC3" s="52"/>
      <c r="AD3" s="53"/>
    </row>
    <row r="4" spans="1:30" ht="19.5" customHeight="1" x14ac:dyDescent="0.25">
      <c r="A4" s="23">
        <f>Situacao_geral!B5</f>
        <v>43554</v>
      </c>
      <c r="B4" s="26">
        <f>Situacao_geral!C5</f>
        <v>0</v>
      </c>
      <c r="C4" s="25" t="str">
        <f>Situacao_geral!D5</f>
        <v>Não</v>
      </c>
      <c r="D4" s="64" t="str">
        <f>IF(Situacao_geral!I5=0,"",Situacao_geral!I5)</f>
        <v/>
      </c>
      <c r="E4" s="70" t="str">
        <f>IF(Situacao_geral!J5=0,"",Situacao_geral!J5)</f>
        <v/>
      </c>
      <c r="F4" s="30">
        <f t="shared" si="0"/>
        <v>0</v>
      </c>
      <c r="G4" s="30">
        <v>1</v>
      </c>
      <c r="H4" s="31">
        <f>H3+1</f>
        <v>1</v>
      </c>
      <c r="I4" s="31">
        <f t="shared" ref="I4:I67" si="2">IF(H4&gt;=5,5,H4)</f>
        <v>1</v>
      </c>
      <c r="J4" s="31">
        <f t="shared" ref="J4:J67" si="3">IF(H4&gt;=10,10,I4)</f>
        <v>1</v>
      </c>
      <c r="K4" s="79">
        <f>SUM(B3:B4)</f>
        <v>17.3</v>
      </c>
      <c r="L4" s="52" t="str">
        <f t="shared" si="1"/>
        <v/>
      </c>
      <c r="M4" s="52"/>
      <c r="N4" s="15">
        <v>0</v>
      </c>
      <c r="O4" s="22">
        <f>SUM(P9:R9)</f>
        <v>26</v>
      </c>
      <c r="P4" s="35">
        <f>P9/O4</f>
        <v>0.42307692307692307</v>
      </c>
      <c r="Q4" s="35">
        <f>Q9/O4</f>
        <v>0.57692307692307687</v>
      </c>
      <c r="R4" s="36">
        <f>R9/O4</f>
        <v>0</v>
      </c>
      <c r="S4" s="38"/>
      <c r="T4" s="38"/>
      <c r="U4" s="52"/>
      <c r="V4" s="53"/>
      <c r="W4" s="52"/>
      <c r="X4" s="15">
        <v>0</v>
      </c>
      <c r="Y4" s="22">
        <f>SUM(Z9:AB9)</f>
        <v>26</v>
      </c>
      <c r="Z4" s="35">
        <f>Z9/Y4</f>
        <v>0.30769230769230771</v>
      </c>
      <c r="AA4" s="35">
        <f>AA9/Y4</f>
        <v>0.61538461538461542</v>
      </c>
      <c r="AB4" s="36">
        <f>AB9/Y4</f>
        <v>7.6923076923076927E-2</v>
      </c>
      <c r="AC4" s="52"/>
      <c r="AD4" s="53"/>
    </row>
    <row r="5" spans="1:30" ht="19.5" customHeight="1" x14ac:dyDescent="0.25">
      <c r="A5" s="23">
        <f>Situacao_geral!B6</f>
        <v>43555</v>
      </c>
      <c r="B5" s="26">
        <f>Situacao_geral!C6</f>
        <v>0</v>
      </c>
      <c r="C5" s="25" t="str">
        <f>Situacao_geral!D6</f>
        <v>Não</v>
      </c>
      <c r="D5" s="64" t="str">
        <f>IF(Situacao_geral!I6=0,"",Situacao_geral!I6)</f>
        <v/>
      </c>
      <c r="E5" s="70" t="str">
        <f>IF(Situacao_geral!J6=0,"",Situacao_geral!J6)</f>
        <v/>
      </c>
      <c r="F5" s="30">
        <f>IF(C5="Sim",1,0)</f>
        <v>0</v>
      </c>
      <c r="G5" s="30">
        <f>SUM(F3:F5)</f>
        <v>1</v>
      </c>
      <c r="H5" s="31">
        <f t="shared" ref="H5:H10" si="4">H4+1</f>
        <v>2</v>
      </c>
      <c r="I5" s="31">
        <f t="shared" si="2"/>
        <v>2</v>
      </c>
      <c r="J5" s="31">
        <f t="shared" si="3"/>
        <v>2</v>
      </c>
      <c r="K5" s="79">
        <f>SUM(B3:B5)</f>
        <v>17.3</v>
      </c>
      <c r="L5" s="52" t="str">
        <f t="shared" si="1"/>
        <v/>
      </c>
      <c r="M5" s="52"/>
      <c r="N5" s="15">
        <v>1</v>
      </c>
      <c r="O5" s="22">
        <f t="shared" ref="O5:O7" si="5">SUM(P10:R10)</f>
        <v>17</v>
      </c>
      <c r="P5" s="38">
        <f t="shared" ref="P5:P7" si="6">P10/O5</f>
        <v>0.11764705882352941</v>
      </c>
      <c r="Q5" s="38">
        <f t="shared" ref="Q5:Q7" si="7">Q10/O5</f>
        <v>0.70588235294117652</v>
      </c>
      <c r="R5" s="39">
        <f t="shared" ref="R5:R7" si="8">R10/O5</f>
        <v>0.17647058823529413</v>
      </c>
      <c r="S5" s="38"/>
      <c r="T5" s="38"/>
      <c r="U5" s="52"/>
      <c r="V5" s="53"/>
      <c r="W5" s="52"/>
      <c r="X5" s="15">
        <v>1</v>
      </c>
      <c r="Y5" s="22">
        <f t="shared" ref="Y5:Y7" si="9">SUM(Z10:AB10)</f>
        <v>17</v>
      </c>
      <c r="Z5" s="38">
        <f t="shared" ref="Z5:Z7" si="10">Z10/Y5</f>
        <v>0.35294117647058826</v>
      </c>
      <c r="AA5" s="38">
        <f t="shared" ref="AA5:AA7" si="11">AA10/Y5</f>
        <v>0.52941176470588236</v>
      </c>
      <c r="AB5" s="39">
        <f t="shared" ref="AB5:AB7" si="12">AB10/Y5</f>
        <v>0.11764705882352941</v>
      </c>
      <c r="AC5" s="52"/>
      <c r="AD5" s="53"/>
    </row>
    <row r="6" spans="1:30" ht="19.5" customHeight="1" x14ac:dyDescent="0.25">
      <c r="A6" s="23">
        <f>Situacao_geral!B7</f>
        <v>43556</v>
      </c>
      <c r="B6" s="26">
        <f>Situacao_geral!C7</f>
        <v>0</v>
      </c>
      <c r="C6" s="25" t="str">
        <f>Situacao_geral!D7</f>
        <v>Não</v>
      </c>
      <c r="D6" s="64" t="str">
        <f>IF(Situacao_geral!I7=0,"",Situacao_geral!I7)</f>
        <v/>
      </c>
      <c r="E6" s="70" t="str">
        <f>IF(Situacao_geral!J7=0,"",Situacao_geral!J7)</f>
        <v/>
      </c>
      <c r="F6" s="30">
        <f t="shared" ref="F6:F69" si="13">IF(C6="Sim",1,0)</f>
        <v>0</v>
      </c>
      <c r="G6" s="30">
        <f t="shared" ref="G6:G69" si="14">SUM(F4:F6)</f>
        <v>0</v>
      </c>
      <c r="H6" s="31">
        <f t="shared" si="4"/>
        <v>3</v>
      </c>
      <c r="I6" s="31">
        <f t="shared" si="2"/>
        <v>3</v>
      </c>
      <c r="J6" s="31">
        <f t="shared" si="3"/>
        <v>3</v>
      </c>
      <c r="K6" s="79">
        <f t="shared" ref="K6:K69" si="15">SUM(B4:B6)</f>
        <v>0</v>
      </c>
      <c r="L6" s="52" t="str">
        <f t="shared" si="1"/>
        <v/>
      </c>
      <c r="M6" s="52"/>
      <c r="N6" s="15">
        <v>2</v>
      </c>
      <c r="O6" s="22">
        <f t="shared" si="5"/>
        <v>14</v>
      </c>
      <c r="P6" s="38">
        <f t="shared" si="6"/>
        <v>0.14285714285714285</v>
      </c>
      <c r="Q6" s="38">
        <f t="shared" si="7"/>
        <v>0.7142857142857143</v>
      </c>
      <c r="R6" s="39">
        <f t="shared" si="8"/>
        <v>0.14285714285714285</v>
      </c>
      <c r="S6" s="38"/>
      <c r="T6" s="38"/>
      <c r="U6" s="52"/>
      <c r="V6" s="53"/>
      <c r="W6" s="52"/>
      <c r="X6" s="15">
        <v>2</v>
      </c>
      <c r="Y6" s="22">
        <f t="shared" si="9"/>
        <v>14</v>
      </c>
      <c r="Z6" s="38">
        <f t="shared" si="10"/>
        <v>0.35714285714285715</v>
      </c>
      <c r="AA6" s="38">
        <f t="shared" si="11"/>
        <v>0.5714285714285714</v>
      </c>
      <c r="AB6" s="39">
        <f t="shared" si="12"/>
        <v>7.1428571428571425E-2</v>
      </c>
      <c r="AC6" s="52"/>
      <c r="AD6" s="53"/>
    </row>
    <row r="7" spans="1:30" ht="19.5" customHeight="1" x14ac:dyDescent="0.25">
      <c r="A7" s="23">
        <f>Situacao_geral!B8</f>
        <v>43557</v>
      </c>
      <c r="B7" s="26">
        <f>Situacao_geral!C8</f>
        <v>0</v>
      </c>
      <c r="C7" s="25" t="str">
        <f>Situacao_geral!D8</f>
        <v>Não</v>
      </c>
      <c r="D7" s="29" t="str">
        <f>IF(Situacao_geral!I8=0,"",Situacao_geral!I8)</f>
        <v>Médio</v>
      </c>
      <c r="E7" s="65" t="str">
        <f>IF(Situacao_geral!J8=0,"",Situacao_geral!J8)</f>
        <v>Médio</v>
      </c>
      <c r="F7" s="30">
        <f t="shared" si="13"/>
        <v>0</v>
      </c>
      <c r="G7" s="30">
        <f t="shared" si="14"/>
        <v>0</v>
      </c>
      <c r="H7" s="31">
        <f t="shared" si="4"/>
        <v>4</v>
      </c>
      <c r="I7" s="31">
        <f t="shared" si="2"/>
        <v>4</v>
      </c>
      <c r="J7" s="31">
        <f t="shared" si="3"/>
        <v>4</v>
      </c>
      <c r="K7" s="79">
        <f t="shared" si="15"/>
        <v>0</v>
      </c>
      <c r="L7" s="52">
        <f t="shared" si="1"/>
        <v>0</v>
      </c>
      <c r="M7" s="52"/>
      <c r="N7" s="15">
        <v>3</v>
      </c>
      <c r="O7" s="22">
        <f t="shared" si="5"/>
        <v>8</v>
      </c>
      <c r="P7" s="38">
        <f t="shared" si="6"/>
        <v>0.125</v>
      </c>
      <c r="Q7" s="38">
        <f t="shared" si="7"/>
        <v>0.625</v>
      </c>
      <c r="R7" s="39">
        <f t="shared" si="8"/>
        <v>0.25</v>
      </c>
      <c r="S7" s="38"/>
      <c r="T7" s="38"/>
      <c r="U7" s="52"/>
      <c r="V7" s="53"/>
      <c r="W7" s="52"/>
      <c r="X7" s="15">
        <v>3</v>
      </c>
      <c r="Y7" s="22">
        <f t="shared" si="9"/>
        <v>8</v>
      </c>
      <c r="Z7" s="38">
        <f t="shared" si="10"/>
        <v>0.375</v>
      </c>
      <c r="AA7" s="38">
        <f t="shared" si="11"/>
        <v>0.5</v>
      </c>
      <c r="AB7" s="39">
        <f t="shared" si="12"/>
        <v>0.125</v>
      </c>
      <c r="AC7" s="52"/>
      <c r="AD7" s="53"/>
    </row>
    <row r="8" spans="1:30" ht="15.75" customHeight="1" x14ac:dyDescent="0.25">
      <c r="A8" s="23">
        <f>Situacao_geral!B9</f>
        <v>43558</v>
      </c>
      <c r="B8" s="26">
        <f>Situacao_geral!C9</f>
        <v>0</v>
      </c>
      <c r="C8" s="25" t="str">
        <f>Situacao_geral!D9</f>
        <v>Não</v>
      </c>
      <c r="D8" s="29" t="str">
        <f>IF(Situacao_geral!I9=0,"",Situacao_geral!I9)</f>
        <v>Médio</v>
      </c>
      <c r="E8" s="65" t="str">
        <f>IF(Situacao_geral!J9=0,"",Situacao_geral!J9)</f>
        <v>Baixo</v>
      </c>
      <c r="F8" s="30">
        <f t="shared" si="13"/>
        <v>0</v>
      </c>
      <c r="G8" s="30">
        <f t="shared" si="14"/>
        <v>0</v>
      </c>
      <c r="H8" s="31">
        <f t="shared" si="4"/>
        <v>5</v>
      </c>
      <c r="I8" s="31">
        <f t="shared" si="2"/>
        <v>5</v>
      </c>
      <c r="J8" s="31">
        <f t="shared" si="3"/>
        <v>5</v>
      </c>
      <c r="K8" s="79">
        <f t="shared" si="15"/>
        <v>0</v>
      </c>
      <c r="L8" s="52">
        <f t="shared" si="1"/>
        <v>0</v>
      </c>
      <c r="M8" s="52"/>
      <c r="N8" s="2" t="s">
        <v>26</v>
      </c>
      <c r="O8" s="74">
        <f>SUM(O4:O7)</f>
        <v>65</v>
      </c>
      <c r="P8" s="127" t="s">
        <v>39</v>
      </c>
      <c r="Q8" s="123"/>
      <c r="R8" s="124"/>
      <c r="S8" s="27"/>
      <c r="T8" s="27"/>
      <c r="U8" s="52"/>
      <c r="V8" s="53"/>
      <c r="W8" s="52"/>
      <c r="X8" s="2" t="s">
        <v>26</v>
      </c>
      <c r="Y8" s="74">
        <f>SUM(Y4:Y7)</f>
        <v>65</v>
      </c>
      <c r="Z8" s="127" t="s">
        <v>39</v>
      </c>
      <c r="AA8" s="123"/>
      <c r="AB8" s="124"/>
      <c r="AC8" s="52"/>
      <c r="AD8" s="53"/>
    </row>
    <row r="9" spans="1:30" x14ac:dyDescent="0.25">
      <c r="A9" s="23">
        <f>Situacao_geral!B10</f>
        <v>43559</v>
      </c>
      <c r="B9" s="26">
        <f>Situacao_geral!C10</f>
        <v>0</v>
      </c>
      <c r="C9" s="25" t="str">
        <f>Situacao_geral!D10</f>
        <v>Não</v>
      </c>
      <c r="D9" s="29" t="str">
        <f>IF(Situacao_geral!I10=0,"",Situacao_geral!I10)</f>
        <v>Baixo</v>
      </c>
      <c r="E9" s="65" t="str">
        <f>IF(Situacao_geral!J10=0,"",Situacao_geral!J10)</f>
        <v>Baixo</v>
      </c>
      <c r="F9" s="30">
        <f t="shared" si="13"/>
        <v>0</v>
      </c>
      <c r="G9" s="30">
        <f t="shared" si="14"/>
        <v>0</v>
      </c>
      <c r="H9" s="31">
        <f t="shared" si="4"/>
        <v>6</v>
      </c>
      <c r="I9" s="31">
        <f t="shared" si="2"/>
        <v>5</v>
      </c>
      <c r="J9" s="31">
        <f t="shared" si="3"/>
        <v>5</v>
      </c>
      <c r="K9" s="79">
        <f t="shared" si="15"/>
        <v>0</v>
      </c>
      <c r="L9" s="52">
        <f t="shared" si="1"/>
        <v>0</v>
      </c>
      <c r="M9" s="52"/>
      <c r="N9" s="15">
        <v>0</v>
      </c>
      <c r="O9" s="22"/>
      <c r="P9">
        <f t="shared" ref="P9:R12" si="16">P187</f>
        <v>11</v>
      </c>
      <c r="Q9">
        <f t="shared" si="16"/>
        <v>15</v>
      </c>
      <c r="R9" s="40">
        <f t="shared" si="16"/>
        <v>0</v>
      </c>
      <c r="U9" s="52"/>
      <c r="V9" s="53"/>
      <c r="W9" s="52"/>
      <c r="X9" s="15">
        <v>0</v>
      </c>
      <c r="Y9" s="52"/>
      <c r="Z9">
        <f>Z187</f>
        <v>8</v>
      </c>
      <c r="AA9">
        <f t="shared" ref="AA9:AB9" si="17">AA187</f>
        <v>16</v>
      </c>
      <c r="AB9" s="40">
        <f t="shared" si="17"/>
        <v>2</v>
      </c>
      <c r="AC9" s="52"/>
      <c r="AD9" s="53"/>
    </row>
    <row r="10" spans="1:30" x14ac:dyDescent="0.25">
      <c r="A10" s="23">
        <f>Situacao_geral!B11</f>
        <v>43560</v>
      </c>
      <c r="B10" s="26">
        <f>Situacao_geral!C11</f>
        <v>0</v>
      </c>
      <c r="C10" s="25" t="str">
        <f>Situacao_geral!D11</f>
        <v>Não</v>
      </c>
      <c r="D10" s="64" t="str">
        <f>IF(Situacao_geral!I11=0,"",Situacao_geral!I11)</f>
        <v/>
      </c>
      <c r="E10" s="70" t="str">
        <f>IF(Situacao_geral!J11=0,"",Situacao_geral!J11)</f>
        <v/>
      </c>
      <c r="F10" s="30">
        <f t="shared" si="13"/>
        <v>0</v>
      </c>
      <c r="G10" s="30">
        <f t="shared" si="14"/>
        <v>0</v>
      </c>
      <c r="H10" s="31">
        <f t="shared" si="4"/>
        <v>7</v>
      </c>
      <c r="I10" s="31">
        <f t="shared" si="2"/>
        <v>5</v>
      </c>
      <c r="J10" s="31">
        <f t="shared" si="3"/>
        <v>5</v>
      </c>
      <c r="K10" s="79">
        <f t="shared" si="15"/>
        <v>0</v>
      </c>
      <c r="L10" s="52" t="str">
        <f t="shared" si="1"/>
        <v/>
      </c>
      <c r="M10" s="52"/>
      <c r="N10" s="15">
        <v>1</v>
      </c>
      <c r="O10" s="22"/>
      <c r="P10">
        <f t="shared" si="16"/>
        <v>2</v>
      </c>
      <c r="Q10">
        <f t="shared" si="16"/>
        <v>12</v>
      </c>
      <c r="R10" s="40">
        <f t="shared" si="16"/>
        <v>3</v>
      </c>
      <c r="U10" s="52"/>
      <c r="V10" s="53"/>
      <c r="W10" s="52"/>
      <c r="X10" s="15">
        <v>1</v>
      </c>
      <c r="Y10" s="52"/>
      <c r="Z10">
        <f t="shared" ref="Z10:AB12" si="18">Z188</f>
        <v>6</v>
      </c>
      <c r="AA10">
        <f t="shared" si="18"/>
        <v>9</v>
      </c>
      <c r="AB10" s="40">
        <f t="shared" si="18"/>
        <v>2</v>
      </c>
      <c r="AC10" s="52"/>
      <c r="AD10" s="53"/>
    </row>
    <row r="11" spans="1:30" x14ac:dyDescent="0.25">
      <c r="A11" s="23">
        <f>Situacao_geral!B12</f>
        <v>43561</v>
      </c>
      <c r="B11" s="26">
        <f>Situacao_geral!C12</f>
        <v>23.1</v>
      </c>
      <c r="C11" s="25" t="str">
        <f>Situacao_geral!D12</f>
        <v>Sim</v>
      </c>
      <c r="D11" s="64" t="str">
        <f>IF(Situacao_geral!I12=0,"",Situacao_geral!I12)</f>
        <v/>
      </c>
      <c r="E11" s="70" t="str">
        <f>IF(Situacao_geral!J12=0,"",Situacao_geral!J12)</f>
        <v/>
      </c>
      <c r="F11" s="30">
        <f t="shared" si="13"/>
        <v>1</v>
      </c>
      <c r="G11" s="30">
        <f t="shared" si="14"/>
        <v>1</v>
      </c>
      <c r="H11" s="31">
        <v>0</v>
      </c>
      <c r="I11" s="31">
        <f t="shared" si="2"/>
        <v>0</v>
      </c>
      <c r="J11" s="31">
        <f t="shared" si="3"/>
        <v>0</v>
      </c>
      <c r="K11" s="79">
        <f t="shared" si="15"/>
        <v>23.1</v>
      </c>
      <c r="L11" s="52" t="str">
        <f t="shared" si="1"/>
        <v/>
      </c>
      <c r="M11" s="52"/>
      <c r="N11" s="15">
        <v>2</v>
      </c>
      <c r="O11" s="22"/>
      <c r="P11">
        <f t="shared" si="16"/>
        <v>2</v>
      </c>
      <c r="Q11">
        <f t="shared" si="16"/>
        <v>10</v>
      </c>
      <c r="R11" s="40">
        <f t="shared" si="16"/>
        <v>2</v>
      </c>
      <c r="U11" s="52"/>
      <c r="V11" s="53"/>
      <c r="W11" s="52"/>
      <c r="X11" s="15">
        <v>2</v>
      </c>
      <c r="Y11" s="52"/>
      <c r="Z11">
        <f t="shared" si="18"/>
        <v>5</v>
      </c>
      <c r="AA11">
        <f t="shared" si="18"/>
        <v>8</v>
      </c>
      <c r="AB11" s="40">
        <f t="shared" si="18"/>
        <v>1</v>
      </c>
      <c r="AC11" s="52"/>
      <c r="AD11" s="53"/>
    </row>
    <row r="12" spans="1:30" x14ac:dyDescent="0.25">
      <c r="A12" s="23">
        <f>Situacao_geral!B13</f>
        <v>43562</v>
      </c>
      <c r="B12" s="26">
        <f>Situacao_geral!C13</f>
        <v>25.8</v>
      </c>
      <c r="C12" s="25" t="str">
        <f>Situacao_geral!D13</f>
        <v>Sim</v>
      </c>
      <c r="D12" s="64" t="str">
        <f>IF(Situacao_geral!I13=0,"",Situacao_geral!I13)</f>
        <v/>
      </c>
      <c r="E12" s="70" t="str">
        <f>IF(Situacao_geral!J13=0,"",Situacao_geral!J13)</f>
        <v/>
      </c>
      <c r="F12" s="30">
        <f t="shared" si="13"/>
        <v>1</v>
      </c>
      <c r="G12" s="30">
        <f t="shared" si="14"/>
        <v>2</v>
      </c>
      <c r="H12" s="31">
        <v>0</v>
      </c>
      <c r="I12" s="31">
        <f t="shared" si="2"/>
        <v>0</v>
      </c>
      <c r="J12" s="31">
        <f t="shared" si="3"/>
        <v>0</v>
      </c>
      <c r="K12" s="79">
        <f t="shared" si="15"/>
        <v>48.900000000000006</v>
      </c>
      <c r="L12" s="52" t="str">
        <f t="shared" si="1"/>
        <v/>
      </c>
      <c r="M12" s="52"/>
      <c r="N12" s="58">
        <v>3</v>
      </c>
      <c r="O12" s="24"/>
      <c r="P12" s="42">
        <f t="shared" si="16"/>
        <v>1</v>
      </c>
      <c r="Q12" s="42">
        <f t="shared" si="16"/>
        <v>5</v>
      </c>
      <c r="R12" s="43">
        <f t="shared" si="16"/>
        <v>2</v>
      </c>
      <c r="U12" s="52"/>
      <c r="V12" s="53"/>
      <c r="W12" s="52"/>
      <c r="X12" s="58">
        <v>3</v>
      </c>
      <c r="Y12" s="54"/>
      <c r="Z12" s="42">
        <f t="shared" si="18"/>
        <v>3</v>
      </c>
      <c r="AA12" s="42">
        <f t="shared" si="18"/>
        <v>4</v>
      </c>
      <c r="AB12" s="43">
        <f t="shared" si="18"/>
        <v>1</v>
      </c>
      <c r="AC12" s="52"/>
      <c r="AD12" s="53"/>
    </row>
    <row r="13" spans="1:30" x14ac:dyDescent="0.25">
      <c r="A13" s="23">
        <f>Situacao_geral!B14</f>
        <v>43563</v>
      </c>
      <c r="B13" s="26">
        <f>Situacao_geral!C14</f>
        <v>1.6</v>
      </c>
      <c r="C13" s="25" t="str">
        <f>Situacao_geral!D14</f>
        <v>Sim</v>
      </c>
      <c r="D13" s="29" t="str">
        <f>IF(Situacao_geral!I14=0,"",Situacao_geral!I14)</f>
        <v>Médio</v>
      </c>
      <c r="E13" s="13" t="str">
        <f>IF(Situacao_geral!J14=0,"",Situacao_geral!J14)</f>
        <v>Médio</v>
      </c>
      <c r="F13" s="30">
        <f t="shared" si="13"/>
        <v>1</v>
      </c>
      <c r="G13" s="30">
        <f t="shared" si="14"/>
        <v>3</v>
      </c>
      <c r="H13" s="31">
        <v>0</v>
      </c>
      <c r="I13" s="31">
        <f t="shared" si="2"/>
        <v>0</v>
      </c>
      <c r="J13" s="31">
        <f t="shared" si="3"/>
        <v>0</v>
      </c>
      <c r="K13" s="79">
        <f t="shared" si="15"/>
        <v>50.500000000000007</v>
      </c>
      <c r="L13" s="52">
        <f t="shared" si="1"/>
        <v>50.500000000000007</v>
      </c>
      <c r="M13" s="52"/>
      <c r="N13" s="56" t="s">
        <v>26</v>
      </c>
      <c r="O13" s="77">
        <f>SUM(P13:R13)</f>
        <v>65</v>
      </c>
      <c r="P13" s="57">
        <f>SUM(P9:P12)</f>
        <v>16</v>
      </c>
      <c r="Q13" s="57">
        <f t="shared" ref="Q13:R13" si="19">SUM(Q9:Q12)</f>
        <v>42</v>
      </c>
      <c r="R13" s="71">
        <f t="shared" si="19"/>
        <v>7</v>
      </c>
      <c r="S13" s="82"/>
      <c r="T13" s="82"/>
      <c r="U13" s="52"/>
      <c r="V13" s="53"/>
      <c r="W13" s="52"/>
      <c r="X13" s="56" t="s">
        <v>26</v>
      </c>
      <c r="Y13" s="77">
        <f>SUM(Z13:AB13)</f>
        <v>65</v>
      </c>
      <c r="Z13" s="57">
        <f>SUM(Z9:Z12)</f>
        <v>22</v>
      </c>
      <c r="AA13" s="57">
        <f t="shared" ref="AA13:AB13" si="20">SUM(AA9:AA12)</f>
        <v>37</v>
      </c>
      <c r="AB13" s="71">
        <f t="shared" si="20"/>
        <v>6</v>
      </c>
      <c r="AC13" s="52"/>
      <c r="AD13" s="53"/>
    </row>
    <row r="14" spans="1:30" x14ac:dyDescent="0.25">
      <c r="A14" s="23">
        <f>Situacao_geral!B15</f>
        <v>43564</v>
      </c>
      <c r="B14" s="26">
        <f>Situacao_geral!C15</f>
        <v>0</v>
      </c>
      <c r="C14" s="25" t="str">
        <f>Situacao_geral!D15</f>
        <v>Não</v>
      </c>
      <c r="D14" s="29" t="str">
        <f>IF(Situacao_geral!I15=0,"",Situacao_geral!I15)</f>
        <v>Médio</v>
      </c>
      <c r="E14" s="13" t="str">
        <f>IF(Situacao_geral!J15=0,"",Situacao_geral!J15)</f>
        <v>Médio</v>
      </c>
      <c r="F14" s="30">
        <f t="shared" si="13"/>
        <v>0</v>
      </c>
      <c r="G14" s="30">
        <f t="shared" si="14"/>
        <v>2</v>
      </c>
      <c r="H14" s="31">
        <v>1</v>
      </c>
      <c r="I14" s="31">
        <f t="shared" si="2"/>
        <v>1</v>
      </c>
      <c r="J14" s="31">
        <f t="shared" si="3"/>
        <v>1</v>
      </c>
      <c r="K14" s="79">
        <f t="shared" si="15"/>
        <v>27.400000000000002</v>
      </c>
      <c r="L14" s="52">
        <f t="shared" si="1"/>
        <v>27.400000000000002</v>
      </c>
      <c r="M14" s="52"/>
      <c r="N14" s="41"/>
      <c r="O14" s="78">
        <f>SUM(P14:R14)</f>
        <v>1</v>
      </c>
      <c r="P14" s="75">
        <f>P13/O8</f>
        <v>0.24615384615384617</v>
      </c>
      <c r="Q14" s="75">
        <f>Q13/O8</f>
        <v>0.64615384615384619</v>
      </c>
      <c r="R14" s="76">
        <f>R13/O8</f>
        <v>0.1076923076923077</v>
      </c>
      <c r="S14" s="83"/>
      <c r="T14" s="83"/>
      <c r="U14" s="52"/>
      <c r="V14" s="53"/>
      <c r="W14" s="52"/>
      <c r="X14" s="41"/>
      <c r="Y14" s="78">
        <f>SUM(Z14:AB14)</f>
        <v>1</v>
      </c>
      <c r="Z14" s="75">
        <f>Z13/Y8</f>
        <v>0.33846153846153848</v>
      </c>
      <c r="AA14" s="75">
        <f>AA13/Y8</f>
        <v>0.56923076923076921</v>
      </c>
      <c r="AB14" s="76">
        <f>AB13/Y8</f>
        <v>9.2307692307692313E-2</v>
      </c>
      <c r="AC14" s="52"/>
      <c r="AD14" s="53"/>
    </row>
    <row r="15" spans="1:30" x14ac:dyDescent="0.25">
      <c r="A15" s="23">
        <f>Situacao_geral!B16</f>
        <v>43565</v>
      </c>
      <c r="B15" s="26">
        <f>Situacao_geral!C16</f>
        <v>0</v>
      </c>
      <c r="C15" s="25" t="str">
        <f>Situacao_geral!D16</f>
        <v>Não</v>
      </c>
      <c r="D15" s="29" t="str">
        <f>IF(Situacao_geral!I16=0,"",Situacao_geral!I16)</f>
        <v>Alto</v>
      </c>
      <c r="E15" s="13" t="str">
        <f>IF(Situacao_geral!J16=0,"",Situacao_geral!J16)</f>
        <v>Alto</v>
      </c>
      <c r="F15" s="30">
        <f t="shared" si="13"/>
        <v>0</v>
      </c>
      <c r="G15" s="30">
        <f t="shared" si="14"/>
        <v>1</v>
      </c>
      <c r="H15" s="31">
        <v>2</v>
      </c>
      <c r="I15" s="31">
        <f t="shared" si="2"/>
        <v>2</v>
      </c>
      <c r="J15" s="31">
        <f t="shared" si="3"/>
        <v>2</v>
      </c>
      <c r="K15" s="79">
        <f t="shared" si="15"/>
        <v>1.6</v>
      </c>
      <c r="L15" s="52">
        <f t="shared" si="1"/>
        <v>1.6</v>
      </c>
      <c r="M15" s="52"/>
      <c r="U15" s="52"/>
      <c r="V15" s="53"/>
      <c r="W15" s="52"/>
      <c r="AC15" s="52"/>
      <c r="AD15" s="53"/>
    </row>
    <row r="16" spans="1:30" x14ac:dyDescent="0.25">
      <c r="A16" s="23">
        <f>Situacao_geral!B17</f>
        <v>43566</v>
      </c>
      <c r="B16" s="26">
        <f>Situacao_geral!C17</f>
        <v>0</v>
      </c>
      <c r="C16" s="25" t="str">
        <f>Situacao_geral!D17</f>
        <v>Não</v>
      </c>
      <c r="D16" s="29" t="str">
        <f>IF(Situacao_geral!I17=0,"",Situacao_geral!I17)</f>
        <v>Médio</v>
      </c>
      <c r="E16" s="6" t="str">
        <f>IF(Situacao_geral!J17=0,"",Situacao_geral!J17)</f>
        <v>Médio</v>
      </c>
      <c r="F16" s="30">
        <f t="shared" si="13"/>
        <v>0</v>
      </c>
      <c r="G16" s="30">
        <f t="shared" si="14"/>
        <v>0</v>
      </c>
      <c r="H16" s="31">
        <v>3</v>
      </c>
      <c r="I16" s="31">
        <f t="shared" si="2"/>
        <v>3</v>
      </c>
      <c r="J16" s="31">
        <f t="shared" si="3"/>
        <v>3</v>
      </c>
      <c r="K16" s="79">
        <f t="shared" si="15"/>
        <v>0</v>
      </c>
      <c r="L16" s="52">
        <f t="shared" si="1"/>
        <v>0</v>
      </c>
      <c r="M16" s="52"/>
      <c r="U16" s="52"/>
      <c r="V16" s="53"/>
      <c r="W16" s="52"/>
      <c r="AC16" s="52"/>
      <c r="AD16" s="53"/>
    </row>
    <row r="17" spans="1:30" x14ac:dyDescent="0.25">
      <c r="A17" s="23">
        <f>Situacao_geral!B18</f>
        <v>43567</v>
      </c>
      <c r="B17" s="26">
        <f>Situacao_geral!C18</f>
        <v>0</v>
      </c>
      <c r="C17" s="25" t="str">
        <f>Situacao_geral!D18</f>
        <v>Não</v>
      </c>
      <c r="D17" s="29" t="str">
        <f>IF(Situacao_geral!I18=0,"",Situacao_geral!I18)</f>
        <v>Médio</v>
      </c>
      <c r="E17" s="6" t="str">
        <f>IF(Situacao_geral!J18=0,"",Situacao_geral!J18)</f>
        <v>Médio</v>
      </c>
      <c r="F17" s="30">
        <f t="shared" si="13"/>
        <v>0</v>
      </c>
      <c r="G17" s="30">
        <f t="shared" si="14"/>
        <v>0</v>
      </c>
      <c r="H17" s="31">
        <v>4</v>
      </c>
      <c r="I17" s="31">
        <f t="shared" si="2"/>
        <v>4</v>
      </c>
      <c r="J17" s="31">
        <f t="shared" si="3"/>
        <v>4</v>
      </c>
      <c r="K17" s="79">
        <f t="shared" si="15"/>
        <v>0</v>
      </c>
      <c r="L17" s="52">
        <f t="shared" si="1"/>
        <v>0</v>
      </c>
      <c r="M17" s="52"/>
      <c r="N17" s="52"/>
      <c r="O17" s="52"/>
      <c r="P17" s="52"/>
      <c r="Q17" s="52"/>
      <c r="R17" s="52"/>
      <c r="S17" s="52"/>
      <c r="T17" s="52"/>
      <c r="U17" s="52"/>
      <c r="V17" s="53"/>
      <c r="W17" s="52"/>
      <c r="X17" s="52"/>
      <c r="Y17" s="52"/>
      <c r="Z17" s="52"/>
      <c r="AA17" s="52"/>
      <c r="AB17" s="52"/>
      <c r="AC17" s="52"/>
      <c r="AD17" s="53"/>
    </row>
    <row r="18" spans="1:30" x14ac:dyDescent="0.25">
      <c r="A18" s="23">
        <f>Situacao_geral!B19</f>
        <v>43568</v>
      </c>
      <c r="B18" s="26">
        <f>Situacao_geral!C19</f>
        <v>0</v>
      </c>
      <c r="C18" s="25" t="str">
        <f>Situacao_geral!D19</f>
        <v>Não</v>
      </c>
      <c r="D18" s="29" t="str">
        <f>IF(Situacao_geral!I19=0,"",Situacao_geral!I19)</f>
        <v/>
      </c>
      <c r="E18" s="21" t="str">
        <f>IF(Situacao_geral!J19=0,"",Situacao_geral!J19)</f>
        <v/>
      </c>
      <c r="F18" s="30">
        <f t="shared" si="13"/>
        <v>0</v>
      </c>
      <c r="G18" s="30">
        <f t="shared" si="14"/>
        <v>0</v>
      </c>
      <c r="H18" s="31">
        <v>5</v>
      </c>
      <c r="I18" s="31">
        <f t="shared" si="2"/>
        <v>5</v>
      </c>
      <c r="J18" s="31">
        <f t="shared" si="3"/>
        <v>5</v>
      </c>
      <c r="K18" s="79">
        <f t="shared" si="15"/>
        <v>0</v>
      </c>
      <c r="L18" s="52" t="str">
        <f t="shared" si="1"/>
        <v/>
      </c>
      <c r="M18" s="52"/>
      <c r="N18" s="52"/>
      <c r="O18" s="52"/>
      <c r="P18" s="52"/>
      <c r="Q18" s="52"/>
      <c r="R18" s="52"/>
      <c r="S18" s="52"/>
      <c r="T18" s="52"/>
      <c r="U18" s="52"/>
      <c r="V18" s="53"/>
      <c r="W18" s="52"/>
      <c r="X18" s="52"/>
      <c r="Y18" s="52"/>
      <c r="Z18" s="52"/>
      <c r="AA18" s="52"/>
      <c r="AB18" s="52"/>
      <c r="AC18" s="52"/>
      <c r="AD18" s="53"/>
    </row>
    <row r="19" spans="1:30" x14ac:dyDescent="0.25">
      <c r="A19" s="23">
        <f>Situacao_geral!B20</f>
        <v>43569</v>
      </c>
      <c r="B19" s="26">
        <f>Situacao_geral!C20</f>
        <v>0</v>
      </c>
      <c r="C19" s="25" t="str">
        <f>Situacao_geral!D20</f>
        <v>Não</v>
      </c>
      <c r="D19" s="29" t="str">
        <f>IF(Situacao_geral!I20=0,"",Situacao_geral!I20)</f>
        <v/>
      </c>
      <c r="E19" s="21" t="str">
        <f>IF(Situacao_geral!J20=0,"",Situacao_geral!J20)</f>
        <v/>
      </c>
      <c r="F19" s="30">
        <f t="shared" si="13"/>
        <v>0</v>
      </c>
      <c r="G19" s="30">
        <f t="shared" si="14"/>
        <v>0</v>
      </c>
      <c r="H19" s="31">
        <v>6</v>
      </c>
      <c r="I19" s="31">
        <f t="shared" si="2"/>
        <v>5</v>
      </c>
      <c r="J19" s="31">
        <f t="shared" si="3"/>
        <v>5</v>
      </c>
      <c r="K19" s="79">
        <f t="shared" si="15"/>
        <v>0</v>
      </c>
      <c r="L19" s="52" t="str">
        <f t="shared" si="1"/>
        <v/>
      </c>
      <c r="M19" s="52"/>
      <c r="N19" s="52"/>
      <c r="O19" s="52"/>
      <c r="P19" s="52"/>
      <c r="Q19" s="52"/>
      <c r="R19" s="52"/>
      <c r="S19" s="52"/>
      <c r="T19" s="52"/>
      <c r="U19" s="52"/>
      <c r="V19" s="53"/>
      <c r="W19" s="52"/>
      <c r="X19" s="52"/>
      <c r="Y19" s="52"/>
      <c r="Z19" s="52"/>
      <c r="AA19" s="52"/>
      <c r="AB19" s="52"/>
      <c r="AC19" s="52"/>
      <c r="AD19" s="53"/>
    </row>
    <row r="20" spans="1:30" x14ac:dyDescent="0.25">
      <c r="A20" s="23">
        <f>Situacao_geral!B21</f>
        <v>43570</v>
      </c>
      <c r="B20" s="26">
        <f>Situacao_geral!C21</f>
        <v>0</v>
      </c>
      <c r="C20" s="25" t="str">
        <f>Situacao_geral!D21</f>
        <v>Não</v>
      </c>
      <c r="D20" s="29" t="str">
        <f>IF(Situacao_geral!I21=0,"",Situacao_geral!I21)</f>
        <v>Médio</v>
      </c>
      <c r="E20" s="6" t="str">
        <f>IF(Situacao_geral!J21=0,"",Situacao_geral!J21)</f>
        <v>Baixo</v>
      </c>
      <c r="F20" s="30">
        <f t="shared" si="13"/>
        <v>0</v>
      </c>
      <c r="G20" s="30">
        <f t="shared" si="14"/>
        <v>0</v>
      </c>
      <c r="H20" s="31">
        <v>7</v>
      </c>
      <c r="I20" s="31">
        <f t="shared" si="2"/>
        <v>5</v>
      </c>
      <c r="J20" s="31">
        <f t="shared" si="3"/>
        <v>5</v>
      </c>
      <c r="K20" s="79">
        <f t="shared" si="15"/>
        <v>0</v>
      </c>
      <c r="L20" s="52">
        <f t="shared" si="1"/>
        <v>0</v>
      </c>
      <c r="M20" s="52"/>
      <c r="N20" s="52"/>
      <c r="O20" s="52"/>
      <c r="P20" s="52"/>
      <c r="Q20" s="52"/>
      <c r="R20" s="52"/>
      <c r="S20" s="52"/>
      <c r="T20" s="52"/>
      <c r="U20" s="52"/>
      <c r="V20" s="53"/>
      <c r="W20" s="52"/>
      <c r="X20" s="52"/>
      <c r="Y20" s="52"/>
      <c r="Z20" s="52"/>
      <c r="AA20" s="52"/>
      <c r="AB20" s="52"/>
      <c r="AC20" s="52"/>
      <c r="AD20" s="53"/>
    </row>
    <row r="21" spans="1:30" x14ac:dyDescent="0.25">
      <c r="A21" s="23">
        <f>Situacao_geral!B22</f>
        <v>43571</v>
      </c>
      <c r="B21" s="26">
        <f>Situacao_geral!C22</f>
        <v>12</v>
      </c>
      <c r="C21" s="25" t="str">
        <f>Situacao_geral!D22</f>
        <v>Sim</v>
      </c>
      <c r="D21" s="29" t="str">
        <f>IF(Situacao_geral!I22=0,"",Situacao_geral!I22)</f>
        <v>Alto</v>
      </c>
      <c r="E21" s="13" t="str">
        <f>IF(Situacao_geral!J22=0,"",Situacao_geral!J22)</f>
        <v>Alto</v>
      </c>
      <c r="F21" s="30">
        <f t="shared" si="13"/>
        <v>1</v>
      </c>
      <c r="G21" s="30">
        <f t="shared" si="14"/>
        <v>1</v>
      </c>
      <c r="H21" s="31">
        <v>0</v>
      </c>
      <c r="I21" s="31">
        <f t="shared" si="2"/>
        <v>0</v>
      </c>
      <c r="J21" s="31">
        <f t="shared" si="3"/>
        <v>0</v>
      </c>
      <c r="K21" s="79">
        <f t="shared" si="15"/>
        <v>12</v>
      </c>
      <c r="L21" s="52">
        <f t="shared" si="1"/>
        <v>12</v>
      </c>
      <c r="M21" s="52"/>
      <c r="N21" s="52"/>
      <c r="O21" s="52"/>
      <c r="P21" s="52"/>
      <c r="Q21" s="52"/>
      <c r="R21" s="52"/>
      <c r="S21" s="52"/>
      <c r="T21" s="52"/>
      <c r="U21" s="52"/>
      <c r="V21" s="53"/>
      <c r="W21" s="52"/>
      <c r="X21" s="52"/>
      <c r="Y21" s="52"/>
      <c r="Z21" s="52"/>
      <c r="AA21" s="52"/>
      <c r="AB21" s="52"/>
      <c r="AC21" s="52"/>
      <c r="AD21" s="53"/>
    </row>
    <row r="22" spans="1:30" x14ac:dyDescent="0.25">
      <c r="A22" s="23">
        <f>Situacao_geral!B23</f>
        <v>43572</v>
      </c>
      <c r="B22" s="26">
        <f>Situacao_geral!C23</f>
        <v>0</v>
      </c>
      <c r="C22" s="25" t="str">
        <f>Situacao_geral!D23</f>
        <v>Não</v>
      </c>
      <c r="D22" s="29" t="str">
        <f>IF(Situacao_geral!I23=0,"",Situacao_geral!I23)</f>
        <v>Médio</v>
      </c>
      <c r="E22" s="6" t="str">
        <f>IF(Situacao_geral!J23=0,"",Situacao_geral!J23)</f>
        <v>Médio</v>
      </c>
      <c r="F22" s="30">
        <f t="shared" si="13"/>
        <v>0</v>
      </c>
      <c r="G22" s="30">
        <f t="shared" si="14"/>
        <v>1</v>
      </c>
      <c r="H22" s="31">
        <v>1</v>
      </c>
      <c r="I22" s="31">
        <f t="shared" si="2"/>
        <v>1</v>
      </c>
      <c r="J22" s="31">
        <f t="shared" si="3"/>
        <v>1</v>
      </c>
      <c r="K22" s="79">
        <f t="shared" si="15"/>
        <v>12</v>
      </c>
      <c r="L22" s="52">
        <f t="shared" si="1"/>
        <v>12</v>
      </c>
      <c r="M22" s="52"/>
      <c r="N22" s="52"/>
      <c r="O22" s="52"/>
      <c r="P22" s="52"/>
      <c r="Q22" s="52"/>
      <c r="R22" s="52"/>
      <c r="S22" s="52"/>
      <c r="T22" s="52"/>
      <c r="U22" s="52"/>
      <c r="V22" s="53"/>
      <c r="W22" s="52"/>
      <c r="X22" s="52"/>
      <c r="Y22" s="52"/>
      <c r="Z22" s="52"/>
      <c r="AA22" s="52"/>
      <c r="AB22" s="52"/>
      <c r="AC22" s="52"/>
      <c r="AD22" s="53"/>
    </row>
    <row r="23" spans="1:30" x14ac:dyDescent="0.25">
      <c r="A23" s="23">
        <f>Situacao_geral!B24</f>
        <v>43573</v>
      </c>
      <c r="B23" s="26">
        <f>Situacao_geral!C24</f>
        <v>0</v>
      </c>
      <c r="C23" s="25" t="str">
        <f>Situacao_geral!D24</f>
        <v>Não</v>
      </c>
      <c r="D23" s="29" t="str">
        <f>IF(Situacao_geral!I24=0,"",Situacao_geral!I24)</f>
        <v>Médio</v>
      </c>
      <c r="E23" s="6" t="str">
        <f>IF(Situacao_geral!J24=0,"",Situacao_geral!J24)</f>
        <v>Baixo</v>
      </c>
      <c r="F23" s="30">
        <f t="shared" si="13"/>
        <v>0</v>
      </c>
      <c r="G23" s="30">
        <f t="shared" si="14"/>
        <v>1</v>
      </c>
      <c r="H23" s="31">
        <v>2</v>
      </c>
      <c r="I23" s="31">
        <f t="shared" si="2"/>
        <v>2</v>
      </c>
      <c r="J23" s="31">
        <f t="shared" si="3"/>
        <v>2</v>
      </c>
      <c r="K23" s="79">
        <f t="shared" si="15"/>
        <v>12</v>
      </c>
      <c r="L23" s="52">
        <f t="shared" si="1"/>
        <v>12</v>
      </c>
      <c r="M23" s="52"/>
      <c r="N23" s="52"/>
      <c r="O23" s="52"/>
      <c r="P23" s="52"/>
      <c r="Q23" s="52"/>
      <c r="R23" s="52"/>
      <c r="S23" s="52"/>
      <c r="T23" s="52"/>
      <c r="U23" s="52"/>
      <c r="V23" s="53"/>
      <c r="W23" s="52"/>
      <c r="X23" s="52"/>
      <c r="Y23" s="52"/>
      <c r="Z23" s="52"/>
      <c r="AA23" s="52"/>
      <c r="AB23" s="52"/>
      <c r="AC23" s="52"/>
      <c r="AD23" s="53"/>
    </row>
    <row r="24" spans="1:30" x14ac:dyDescent="0.25">
      <c r="A24" s="23">
        <f>Situacao_geral!B25</f>
        <v>43574</v>
      </c>
      <c r="B24" s="26">
        <f>Situacao_geral!C25</f>
        <v>0</v>
      </c>
      <c r="C24" s="25" t="str">
        <f>Situacao_geral!D25</f>
        <v>Não</v>
      </c>
      <c r="D24" s="29" t="str">
        <f>IF(Situacao_geral!I25=0,"",Situacao_geral!I25)</f>
        <v/>
      </c>
      <c r="E24" s="21" t="str">
        <f>IF(Situacao_geral!J25=0,"",Situacao_geral!J25)</f>
        <v/>
      </c>
      <c r="F24" s="30">
        <f t="shared" si="13"/>
        <v>0</v>
      </c>
      <c r="G24" s="30">
        <f t="shared" si="14"/>
        <v>0</v>
      </c>
      <c r="H24" s="31">
        <v>3</v>
      </c>
      <c r="I24" s="31">
        <f t="shared" si="2"/>
        <v>3</v>
      </c>
      <c r="J24" s="31">
        <f t="shared" si="3"/>
        <v>3</v>
      </c>
      <c r="K24" s="79">
        <f t="shared" si="15"/>
        <v>0</v>
      </c>
      <c r="L24" s="52" t="str">
        <f t="shared" si="1"/>
        <v/>
      </c>
      <c r="M24" s="52"/>
      <c r="N24" s="52"/>
      <c r="O24" s="52"/>
      <c r="P24" s="52"/>
      <c r="Q24" s="52"/>
      <c r="R24" s="52"/>
      <c r="S24" s="52"/>
      <c r="T24" s="52"/>
      <c r="U24" s="52"/>
      <c r="V24" s="53"/>
      <c r="W24" s="52"/>
      <c r="X24" s="52"/>
      <c r="Y24" s="52"/>
      <c r="Z24" s="52"/>
      <c r="AA24" s="52"/>
      <c r="AB24" s="52"/>
      <c r="AC24" s="52"/>
      <c r="AD24" s="53"/>
    </row>
    <row r="25" spans="1:30" x14ac:dyDescent="0.25">
      <c r="A25" s="23">
        <f>Situacao_geral!B26</f>
        <v>43575</v>
      </c>
      <c r="B25" s="26">
        <f>Situacao_geral!C26</f>
        <v>0</v>
      </c>
      <c r="C25" s="25" t="str">
        <f>Situacao_geral!D26</f>
        <v>Não</v>
      </c>
      <c r="D25" s="29" t="str">
        <f>IF(Situacao_geral!I26=0,"",Situacao_geral!I26)</f>
        <v/>
      </c>
      <c r="E25" s="21" t="str">
        <f>IF(Situacao_geral!J26=0,"",Situacao_geral!J26)</f>
        <v/>
      </c>
      <c r="F25" s="30">
        <f t="shared" si="13"/>
        <v>0</v>
      </c>
      <c r="G25" s="30">
        <f t="shared" si="14"/>
        <v>0</v>
      </c>
      <c r="H25" s="31">
        <v>4</v>
      </c>
      <c r="I25" s="31">
        <f t="shared" si="2"/>
        <v>4</v>
      </c>
      <c r="J25" s="31">
        <f t="shared" si="3"/>
        <v>4</v>
      </c>
      <c r="K25" s="79">
        <f t="shared" si="15"/>
        <v>0</v>
      </c>
      <c r="L25" s="52" t="str">
        <f t="shared" si="1"/>
        <v/>
      </c>
      <c r="M25" s="52"/>
      <c r="N25" s="52"/>
      <c r="O25" s="52"/>
      <c r="P25" s="52"/>
      <c r="Q25" s="52"/>
      <c r="R25" s="52"/>
      <c r="S25" s="52"/>
      <c r="T25" s="52"/>
      <c r="U25" s="52"/>
      <c r="V25" s="53"/>
      <c r="W25" s="52"/>
      <c r="X25" s="52"/>
      <c r="Y25" s="52"/>
      <c r="Z25" s="52"/>
      <c r="AA25" s="52"/>
      <c r="AB25" s="52"/>
      <c r="AC25" s="52"/>
      <c r="AD25" s="53"/>
    </row>
    <row r="26" spans="1:30" x14ac:dyDescent="0.25">
      <c r="A26" s="23">
        <f>Situacao_geral!B27</f>
        <v>43576</v>
      </c>
      <c r="B26" s="26">
        <f>Situacao_geral!C27</f>
        <v>0</v>
      </c>
      <c r="C26" s="25" t="str">
        <f>Situacao_geral!D27</f>
        <v>Não</v>
      </c>
      <c r="D26" s="29" t="str">
        <f>IF(Situacao_geral!I27=0,"",Situacao_geral!I27)</f>
        <v/>
      </c>
      <c r="E26" s="21" t="str">
        <f>IF(Situacao_geral!J27=0,"",Situacao_geral!J27)</f>
        <v/>
      </c>
      <c r="F26" s="30">
        <f t="shared" si="13"/>
        <v>0</v>
      </c>
      <c r="G26" s="30">
        <f t="shared" si="14"/>
        <v>0</v>
      </c>
      <c r="H26" s="31">
        <v>5</v>
      </c>
      <c r="I26" s="31">
        <f t="shared" si="2"/>
        <v>5</v>
      </c>
      <c r="J26" s="31">
        <f t="shared" si="3"/>
        <v>5</v>
      </c>
      <c r="K26" s="79">
        <f t="shared" si="15"/>
        <v>0</v>
      </c>
      <c r="L26" s="52" t="str">
        <f t="shared" si="1"/>
        <v/>
      </c>
      <c r="M26" s="52"/>
      <c r="N26" s="52"/>
      <c r="O26" s="52"/>
      <c r="P26" s="52"/>
      <c r="Q26" s="52"/>
      <c r="R26" s="52"/>
      <c r="S26" s="52"/>
      <c r="T26" s="52"/>
      <c r="U26" s="52"/>
      <c r="V26" s="53"/>
      <c r="W26" s="52"/>
      <c r="X26" s="52"/>
      <c r="Y26" s="52"/>
      <c r="Z26" s="52"/>
      <c r="AA26" s="52"/>
      <c r="AB26" s="52"/>
      <c r="AC26" s="52"/>
      <c r="AD26" s="53"/>
    </row>
    <row r="27" spans="1:30" x14ac:dyDescent="0.25">
      <c r="A27" s="23">
        <f>Situacao_geral!B28</f>
        <v>43577</v>
      </c>
      <c r="B27" s="26">
        <f>Situacao_geral!C28</f>
        <v>8.1999999999999993</v>
      </c>
      <c r="C27" s="25" t="str">
        <f>Situacao_geral!D28</f>
        <v>Sim</v>
      </c>
      <c r="D27" s="29" t="str">
        <f>IF(Situacao_geral!I28=0,"",Situacao_geral!I28)</f>
        <v>Médio</v>
      </c>
      <c r="E27" s="6" t="str">
        <f>IF(Situacao_geral!J28=0,"",Situacao_geral!J28)</f>
        <v>Baixo</v>
      </c>
      <c r="F27" s="30">
        <f t="shared" si="13"/>
        <v>1</v>
      </c>
      <c r="G27" s="30">
        <f t="shared" si="14"/>
        <v>1</v>
      </c>
      <c r="H27" s="31">
        <v>0</v>
      </c>
      <c r="I27" s="31">
        <f t="shared" si="2"/>
        <v>0</v>
      </c>
      <c r="J27" s="31">
        <f t="shared" si="3"/>
        <v>0</v>
      </c>
      <c r="K27" s="79">
        <f t="shared" si="15"/>
        <v>8.1999999999999993</v>
      </c>
      <c r="L27" s="52">
        <f t="shared" si="1"/>
        <v>8.1999999999999993</v>
      </c>
      <c r="M27" s="52"/>
      <c r="N27" s="52"/>
      <c r="O27" s="52"/>
      <c r="P27" s="52"/>
      <c r="Q27" s="52"/>
      <c r="R27" s="52"/>
      <c r="S27" s="52"/>
      <c r="T27" s="52"/>
      <c r="U27" s="52"/>
      <c r="V27" s="53"/>
      <c r="W27" s="52"/>
      <c r="X27" s="52"/>
      <c r="Y27" s="52"/>
      <c r="Z27" s="52"/>
      <c r="AA27" s="52"/>
      <c r="AB27" s="52"/>
      <c r="AC27" s="52"/>
      <c r="AD27" s="53"/>
    </row>
    <row r="28" spans="1:30" x14ac:dyDescent="0.25">
      <c r="A28" s="23">
        <f>Situacao_geral!B29</f>
        <v>43578</v>
      </c>
      <c r="B28" s="26">
        <f>Situacao_geral!C29</f>
        <v>1.1000000000000001</v>
      </c>
      <c r="C28" s="25" t="str">
        <f>Situacao_geral!D29</f>
        <v>Sim</v>
      </c>
      <c r="D28" s="29" t="str">
        <f>IF(Situacao_geral!I29=0,"",Situacao_geral!I29)</f>
        <v>Médio</v>
      </c>
      <c r="E28" s="6" t="str">
        <f>IF(Situacao_geral!J29=0,"",Situacao_geral!J29)</f>
        <v>Baixo</v>
      </c>
      <c r="F28" s="30">
        <f t="shared" si="13"/>
        <v>1</v>
      </c>
      <c r="G28" s="30">
        <f t="shared" si="14"/>
        <v>2</v>
      </c>
      <c r="H28" s="31">
        <v>0</v>
      </c>
      <c r="I28" s="31">
        <f t="shared" si="2"/>
        <v>0</v>
      </c>
      <c r="J28" s="31">
        <f t="shared" si="3"/>
        <v>0</v>
      </c>
      <c r="K28" s="79">
        <f t="shared" si="15"/>
        <v>9.2999999999999989</v>
      </c>
      <c r="L28" s="52">
        <f t="shared" si="1"/>
        <v>9.2999999999999989</v>
      </c>
      <c r="M28" s="52"/>
      <c r="N28" s="52"/>
      <c r="O28" s="52"/>
      <c r="P28" s="52"/>
      <c r="Q28" s="52"/>
      <c r="R28" s="52"/>
      <c r="S28" s="52"/>
      <c r="T28" s="52"/>
      <c r="U28" s="52"/>
      <c r="V28" s="53"/>
      <c r="W28" s="52"/>
      <c r="X28" s="52"/>
      <c r="Y28" s="52"/>
      <c r="Z28" s="52"/>
      <c r="AA28" s="52"/>
      <c r="AB28" s="52"/>
      <c r="AC28" s="52"/>
      <c r="AD28" s="53"/>
    </row>
    <row r="29" spans="1:30" x14ac:dyDescent="0.25">
      <c r="A29" s="23">
        <f>Situacao_geral!B30</f>
        <v>43579</v>
      </c>
      <c r="B29" s="26">
        <f>Situacao_geral!C30</f>
        <v>13.6</v>
      </c>
      <c r="C29" s="25" t="str">
        <f>Situacao_geral!D30</f>
        <v>Sim</v>
      </c>
      <c r="D29" s="29" t="str">
        <f>IF(Situacao_geral!I30=0,"",Situacao_geral!I30)</f>
        <v>Alto</v>
      </c>
      <c r="E29" s="6" t="str">
        <f>IF(Situacao_geral!J30=0,"",Situacao_geral!J30)</f>
        <v>Médio</v>
      </c>
      <c r="F29" s="30">
        <f t="shared" si="13"/>
        <v>1</v>
      </c>
      <c r="G29" s="30">
        <f t="shared" si="14"/>
        <v>3</v>
      </c>
      <c r="H29" s="31">
        <v>0</v>
      </c>
      <c r="I29" s="31">
        <f t="shared" si="2"/>
        <v>0</v>
      </c>
      <c r="J29" s="31">
        <f t="shared" si="3"/>
        <v>0</v>
      </c>
      <c r="K29" s="79">
        <f t="shared" si="15"/>
        <v>22.9</v>
      </c>
      <c r="L29" s="52">
        <f t="shared" si="1"/>
        <v>22.9</v>
      </c>
      <c r="M29" s="52"/>
      <c r="V29" s="53"/>
      <c r="AB29" s="52"/>
      <c r="AC29" s="52"/>
      <c r="AD29" s="53"/>
    </row>
    <row r="30" spans="1:30" x14ac:dyDescent="0.25">
      <c r="A30" s="23">
        <f>Situacao_geral!B31</f>
        <v>43580</v>
      </c>
      <c r="B30" s="26">
        <f>Situacao_geral!C31</f>
        <v>0.9</v>
      </c>
      <c r="C30" s="25" t="str">
        <f>Situacao_geral!D31</f>
        <v>Sim</v>
      </c>
      <c r="D30" s="29" t="str">
        <f>IF(Situacao_geral!I31=0,"",Situacao_geral!I31)</f>
        <v>Médio</v>
      </c>
      <c r="E30" s="12" t="str">
        <f>IF(Situacao_geral!J31=0,"",Situacao_geral!J31)</f>
        <v>Médio</v>
      </c>
      <c r="F30" s="30">
        <f t="shared" si="13"/>
        <v>1</v>
      </c>
      <c r="G30" s="30">
        <f t="shared" si="14"/>
        <v>3</v>
      </c>
      <c r="H30" s="31">
        <v>0</v>
      </c>
      <c r="I30" s="31">
        <f t="shared" si="2"/>
        <v>0</v>
      </c>
      <c r="J30" s="31">
        <f t="shared" si="3"/>
        <v>0</v>
      </c>
      <c r="K30" s="79">
        <f t="shared" si="15"/>
        <v>15.6</v>
      </c>
      <c r="L30" s="52">
        <f t="shared" si="1"/>
        <v>15.6</v>
      </c>
      <c r="M30" s="52"/>
      <c r="V30" s="53"/>
      <c r="AB30" s="52"/>
      <c r="AC30" s="52"/>
      <c r="AD30" s="53"/>
    </row>
    <row r="31" spans="1:30" x14ac:dyDescent="0.25">
      <c r="A31" s="23">
        <f>Situacao_geral!B32</f>
        <v>43581</v>
      </c>
      <c r="B31" s="26">
        <f>Situacao_geral!C32</f>
        <v>0</v>
      </c>
      <c r="C31" s="25" t="str">
        <f>Situacao_geral!D32</f>
        <v>Não</v>
      </c>
      <c r="D31" s="29" t="str">
        <f>IF(Situacao_geral!I32=0,"",Situacao_geral!I32)</f>
        <v>Médio</v>
      </c>
      <c r="E31" s="6" t="str">
        <f>IF(Situacao_geral!J32=0,"",Situacao_geral!J32)</f>
        <v>Baixo</v>
      </c>
      <c r="F31" s="30">
        <f t="shared" si="13"/>
        <v>0</v>
      </c>
      <c r="G31" s="30">
        <f t="shared" si="14"/>
        <v>2</v>
      </c>
      <c r="H31" s="31">
        <v>1</v>
      </c>
      <c r="I31" s="31">
        <f t="shared" si="2"/>
        <v>1</v>
      </c>
      <c r="J31" s="31">
        <f t="shared" si="3"/>
        <v>1</v>
      </c>
      <c r="K31" s="79">
        <f t="shared" si="15"/>
        <v>14.5</v>
      </c>
      <c r="L31" s="52">
        <f t="shared" si="1"/>
        <v>14.5</v>
      </c>
      <c r="M31" s="52"/>
      <c r="V31" s="53"/>
      <c r="AB31" s="52"/>
      <c r="AC31" s="52"/>
      <c r="AD31" s="53"/>
    </row>
    <row r="32" spans="1:30" x14ac:dyDescent="0.25">
      <c r="A32" s="23">
        <f>Situacao_geral!B33</f>
        <v>43582</v>
      </c>
      <c r="B32" s="26">
        <f>Situacao_geral!C33</f>
        <v>5.0999999999999996</v>
      </c>
      <c r="C32" s="25" t="str">
        <f>Situacao_geral!D33</f>
        <v>Sim</v>
      </c>
      <c r="D32" s="29" t="str">
        <f>IF(Situacao_geral!I33=0,"",Situacao_geral!I33)</f>
        <v/>
      </c>
      <c r="E32" s="21" t="str">
        <f>IF(Situacao_geral!J33=0,"",Situacao_geral!J33)</f>
        <v/>
      </c>
      <c r="F32" s="30">
        <f t="shared" si="13"/>
        <v>1</v>
      </c>
      <c r="G32" s="30">
        <f t="shared" si="14"/>
        <v>2</v>
      </c>
      <c r="H32" s="31">
        <v>0</v>
      </c>
      <c r="I32" s="31">
        <f t="shared" si="2"/>
        <v>0</v>
      </c>
      <c r="J32" s="31">
        <f t="shared" si="3"/>
        <v>0</v>
      </c>
      <c r="K32" s="79">
        <f t="shared" si="15"/>
        <v>6</v>
      </c>
      <c r="L32" s="52" t="str">
        <f t="shared" si="1"/>
        <v/>
      </c>
      <c r="M32" s="52"/>
      <c r="V32" s="53"/>
      <c r="AB32" s="52"/>
      <c r="AC32" s="52"/>
      <c r="AD32" s="53"/>
    </row>
    <row r="33" spans="1:31" x14ac:dyDescent="0.25">
      <c r="A33" s="23">
        <f>Situacao_geral!B34</f>
        <v>43583</v>
      </c>
      <c r="B33" s="26">
        <f>Situacao_geral!C34</f>
        <v>4.0999999999999996</v>
      </c>
      <c r="C33" s="25" t="str">
        <f>Situacao_geral!D34</f>
        <v>Sim</v>
      </c>
      <c r="D33" s="29" t="str">
        <f>IF(Situacao_geral!I34=0,"",Situacao_geral!I34)</f>
        <v/>
      </c>
      <c r="E33" s="21" t="str">
        <f>IF(Situacao_geral!J34=0,"",Situacao_geral!J34)</f>
        <v/>
      </c>
      <c r="F33" s="30">
        <f t="shared" si="13"/>
        <v>1</v>
      </c>
      <c r="G33" s="30">
        <f t="shared" si="14"/>
        <v>2</v>
      </c>
      <c r="H33" s="31">
        <v>0</v>
      </c>
      <c r="I33" s="31">
        <f t="shared" si="2"/>
        <v>0</v>
      </c>
      <c r="J33" s="31">
        <f t="shared" si="3"/>
        <v>0</v>
      </c>
      <c r="K33" s="79">
        <f t="shared" si="15"/>
        <v>9.1999999999999993</v>
      </c>
      <c r="L33" s="52" t="str">
        <f t="shared" si="1"/>
        <v/>
      </c>
      <c r="M33" s="52"/>
      <c r="V33" s="53"/>
      <c r="AB33" s="52"/>
      <c r="AC33" s="52"/>
      <c r="AD33" s="53"/>
    </row>
    <row r="34" spans="1:31" x14ac:dyDescent="0.25">
      <c r="A34" s="23">
        <f>Situacao_geral!B35</f>
        <v>43584</v>
      </c>
      <c r="B34" s="26">
        <f>Situacao_geral!C35</f>
        <v>0</v>
      </c>
      <c r="C34" s="25" t="str">
        <f>Situacao_geral!D35</f>
        <v>Não</v>
      </c>
      <c r="D34" s="29" t="str">
        <f>IF(Situacao_geral!I35=0,"",Situacao_geral!I35)</f>
        <v>Alto</v>
      </c>
      <c r="E34" s="6" t="str">
        <f>IF(Situacao_geral!J35=0,"",Situacao_geral!J35)</f>
        <v>Médio</v>
      </c>
      <c r="F34" s="30">
        <f t="shared" si="13"/>
        <v>0</v>
      </c>
      <c r="G34" s="30">
        <f t="shared" si="14"/>
        <v>2</v>
      </c>
      <c r="H34" s="31">
        <v>1</v>
      </c>
      <c r="I34" s="31">
        <f t="shared" si="2"/>
        <v>1</v>
      </c>
      <c r="J34" s="31">
        <f t="shared" si="3"/>
        <v>1</v>
      </c>
      <c r="K34" s="79">
        <f t="shared" si="15"/>
        <v>9.1999999999999993</v>
      </c>
      <c r="L34" s="52">
        <f t="shared" si="1"/>
        <v>9.1999999999999993</v>
      </c>
      <c r="M34" s="52"/>
      <c r="V34" s="53"/>
      <c r="AB34" s="52"/>
      <c r="AC34" s="52"/>
      <c r="AD34" s="53"/>
    </row>
    <row r="35" spans="1:31" x14ac:dyDescent="0.25">
      <c r="A35" s="23">
        <f>Situacao_geral!B36</f>
        <v>43585</v>
      </c>
      <c r="B35" s="26">
        <f>Situacao_geral!C36</f>
        <v>0</v>
      </c>
      <c r="C35" s="25" t="str">
        <f>Situacao_geral!D36</f>
        <v>Não</v>
      </c>
      <c r="D35" s="29" t="str">
        <f>IF(Situacao_geral!I36=0,"",Situacao_geral!I36)</f>
        <v>Médio</v>
      </c>
      <c r="E35" s="6" t="str">
        <f>IF(Situacao_geral!J36=0,"",Situacao_geral!J36)</f>
        <v>Médio</v>
      </c>
      <c r="F35" s="30">
        <f t="shared" si="13"/>
        <v>0</v>
      </c>
      <c r="G35" s="30">
        <f t="shared" si="14"/>
        <v>1</v>
      </c>
      <c r="H35" s="31">
        <v>2</v>
      </c>
      <c r="I35" s="31">
        <f t="shared" si="2"/>
        <v>2</v>
      </c>
      <c r="J35" s="31">
        <f t="shared" si="3"/>
        <v>2</v>
      </c>
      <c r="K35" s="79">
        <f t="shared" si="15"/>
        <v>4.0999999999999996</v>
      </c>
      <c r="L35" s="52">
        <f t="shared" si="1"/>
        <v>4.0999999999999996</v>
      </c>
      <c r="M35" s="52"/>
      <c r="V35" s="53"/>
      <c r="AB35" s="52"/>
      <c r="AC35" s="52"/>
      <c r="AD35" s="53"/>
    </row>
    <row r="36" spans="1:31" x14ac:dyDescent="0.25">
      <c r="A36" s="23">
        <f>Situacao_geral!B37</f>
        <v>43586</v>
      </c>
      <c r="B36" s="26">
        <f>Situacao_geral!C37</f>
        <v>0</v>
      </c>
      <c r="C36" s="25" t="str">
        <f>Situacao_geral!D37</f>
        <v>Não</v>
      </c>
      <c r="D36" s="29" t="str">
        <f>IF(Situacao_geral!I37=0,"",Situacao_geral!I37)</f>
        <v/>
      </c>
      <c r="E36" s="21" t="str">
        <f>IF(Situacao_geral!J37=0,"",Situacao_geral!J37)</f>
        <v/>
      </c>
      <c r="F36" s="30">
        <f t="shared" si="13"/>
        <v>0</v>
      </c>
      <c r="G36" s="30">
        <f t="shared" si="14"/>
        <v>0</v>
      </c>
      <c r="H36" s="31">
        <v>3</v>
      </c>
      <c r="I36" s="31">
        <f t="shared" si="2"/>
        <v>3</v>
      </c>
      <c r="J36" s="31">
        <f t="shared" si="3"/>
        <v>3</v>
      </c>
      <c r="K36" s="79">
        <f t="shared" si="15"/>
        <v>0</v>
      </c>
      <c r="L36" s="52" t="str">
        <f t="shared" si="1"/>
        <v/>
      </c>
      <c r="M36" s="52"/>
      <c r="V36" s="53"/>
      <c r="AB36" s="52"/>
      <c r="AC36" s="52"/>
      <c r="AD36" s="53"/>
    </row>
    <row r="37" spans="1:31" x14ac:dyDescent="0.25">
      <c r="A37" s="23">
        <f>Situacao_geral!B38</f>
        <v>43587</v>
      </c>
      <c r="B37" s="26">
        <f>Situacao_geral!C38</f>
        <v>0</v>
      </c>
      <c r="C37" s="25" t="str">
        <f>Situacao_geral!D38</f>
        <v>Não</v>
      </c>
      <c r="D37" s="29" t="str">
        <f>IF(Situacao_geral!I38=0,"",Situacao_geral!I38)</f>
        <v>Médio</v>
      </c>
      <c r="E37" s="6" t="str">
        <f>IF(Situacao_geral!J38=0,"",Situacao_geral!J38)</f>
        <v>Médio</v>
      </c>
      <c r="F37" s="30">
        <f t="shared" si="13"/>
        <v>0</v>
      </c>
      <c r="G37" s="30">
        <f t="shared" si="14"/>
        <v>0</v>
      </c>
      <c r="H37" s="31">
        <v>4</v>
      </c>
      <c r="I37" s="31">
        <f t="shared" si="2"/>
        <v>4</v>
      </c>
      <c r="J37" s="31">
        <f t="shared" si="3"/>
        <v>4</v>
      </c>
      <c r="K37" s="79">
        <f t="shared" si="15"/>
        <v>0</v>
      </c>
      <c r="L37" s="52">
        <f t="shared" si="1"/>
        <v>0</v>
      </c>
      <c r="M37" s="52"/>
      <c r="V37" s="53"/>
      <c r="AB37" s="52"/>
      <c r="AC37" s="52"/>
      <c r="AD37" s="53"/>
    </row>
    <row r="38" spans="1:31" x14ac:dyDescent="0.25">
      <c r="A38" s="23">
        <f>Situacao_geral!B39</f>
        <v>43588</v>
      </c>
      <c r="B38" s="26">
        <f>Situacao_geral!C39</f>
        <v>0</v>
      </c>
      <c r="C38" s="25" t="str">
        <f>Situacao_geral!D39</f>
        <v>Não</v>
      </c>
      <c r="D38" s="29" t="str">
        <f>IF(Situacao_geral!I39=0,"",Situacao_geral!I39)</f>
        <v>Médio</v>
      </c>
      <c r="E38" s="6" t="str">
        <f>IF(Situacao_geral!J39=0,"",Situacao_geral!J39)</f>
        <v>Alto</v>
      </c>
      <c r="F38" s="30">
        <f t="shared" si="13"/>
        <v>0</v>
      </c>
      <c r="G38" s="30">
        <f t="shared" si="14"/>
        <v>0</v>
      </c>
      <c r="H38" s="31">
        <v>5</v>
      </c>
      <c r="I38" s="31">
        <f t="shared" si="2"/>
        <v>5</v>
      </c>
      <c r="J38" s="31">
        <f t="shared" si="3"/>
        <v>5</v>
      </c>
      <c r="K38" s="79">
        <f t="shared" si="15"/>
        <v>0</v>
      </c>
      <c r="L38" s="52">
        <f t="shared" si="1"/>
        <v>0</v>
      </c>
      <c r="M38" s="52"/>
      <c r="V38" s="53"/>
      <c r="AB38" s="52"/>
      <c r="AC38" s="52"/>
      <c r="AD38" s="53"/>
    </row>
    <row r="39" spans="1:31" x14ac:dyDescent="0.25">
      <c r="A39" s="23">
        <f>Situacao_geral!B40</f>
        <v>43589</v>
      </c>
      <c r="B39" s="26">
        <f>Situacao_geral!C40</f>
        <v>0</v>
      </c>
      <c r="C39" s="25" t="str">
        <f>Situacao_geral!D40</f>
        <v>Não</v>
      </c>
      <c r="D39" s="29" t="str">
        <f>IF(Situacao_geral!I40=0,"",Situacao_geral!I40)</f>
        <v/>
      </c>
      <c r="E39" s="21" t="str">
        <f>IF(Situacao_geral!J40=0,"",Situacao_geral!J40)</f>
        <v/>
      </c>
      <c r="F39" s="30">
        <f t="shared" si="13"/>
        <v>0</v>
      </c>
      <c r="G39" s="30">
        <f t="shared" si="14"/>
        <v>0</v>
      </c>
      <c r="H39" s="31">
        <v>6</v>
      </c>
      <c r="I39" s="31">
        <f t="shared" si="2"/>
        <v>5</v>
      </c>
      <c r="J39" s="31">
        <f t="shared" si="3"/>
        <v>5</v>
      </c>
      <c r="K39" s="79">
        <f t="shared" si="15"/>
        <v>0</v>
      </c>
      <c r="L39" s="52" t="str">
        <f t="shared" si="1"/>
        <v/>
      </c>
      <c r="M39" s="52"/>
      <c r="V39" s="53"/>
      <c r="AB39" s="52"/>
      <c r="AC39" s="52"/>
      <c r="AD39" s="53"/>
    </row>
    <row r="40" spans="1:31" x14ac:dyDescent="0.25">
      <c r="A40" s="23">
        <f>Situacao_geral!B41</f>
        <v>43590</v>
      </c>
      <c r="B40" s="26">
        <f>Situacao_geral!C41</f>
        <v>0</v>
      </c>
      <c r="C40" s="25" t="str">
        <f>Situacao_geral!D41</f>
        <v>Não</v>
      </c>
      <c r="D40" s="29" t="str">
        <f>IF(Situacao_geral!I41=0,"",Situacao_geral!I41)</f>
        <v/>
      </c>
      <c r="E40" s="21" t="str">
        <f>IF(Situacao_geral!J41=0,"",Situacao_geral!J41)</f>
        <v/>
      </c>
      <c r="F40" s="30">
        <f t="shared" si="13"/>
        <v>0</v>
      </c>
      <c r="G40" s="30">
        <f t="shared" si="14"/>
        <v>0</v>
      </c>
      <c r="H40" s="31">
        <v>7</v>
      </c>
      <c r="I40" s="31">
        <f t="shared" si="2"/>
        <v>5</v>
      </c>
      <c r="J40" s="31">
        <f t="shared" si="3"/>
        <v>5</v>
      </c>
      <c r="K40" s="79">
        <f t="shared" si="15"/>
        <v>0</v>
      </c>
      <c r="L40" s="52" t="str">
        <f t="shared" si="1"/>
        <v/>
      </c>
      <c r="M40" s="52"/>
      <c r="V40" s="53"/>
      <c r="AB40" s="52"/>
      <c r="AC40" s="52"/>
      <c r="AD40" s="53"/>
    </row>
    <row r="41" spans="1:31" ht="15" customHeight="1" x14ac:dyDescent="0.25">
      <c r="A41" s="23">
        <f>Situacao_geral!B42</f>
        <v>43591</v>
      </c>
      <c r="B41" s="26">
        <f>Situacao_geral!C42</f>
        <v>0</v>
      </c>
      <c r="C41" s="25" t="str">
        <f>Situacao_geral!D42</f>
        <v>Não</v>
      </c>
      <c r="D41" s="29" t="str">
        <f>IF(Situacao_geral!I42=0,"",Situacao_geral!I42)</f>
        <v>Baixo</v>
      </c>
      <c r="E41" s="6" t="str">
        <f>IF(Situacao_geral!J42=0,"",Situacao_geral!J42)</f>
        <v>Baixo</v>
      </c>
      <c r="F41" s="30">
        <f t="shared" si="13"/>
        <v>0</v>
      </c>
      <c r="G41" s="30">
        <f t="shared" si="14"/>
        <v>0</v>
      </c>
      <c r="H41" s="31">
        <v>8</v>
      </c>
      <c r="I41" s="31">
        <f t="shared" si="2"/>
        <v>5</v>
      </c>
      <c r="J41" s="31">
        <f t="shared" si="3"/>
        <v>5</v>
      </c>
      <c r="K41" s="79">
        <f t="shared" si="15"/>
        <v>0</v>
      </c>
      <c r="L41" s="52">
        <f t="shared" si="1"/>
        <v>0</v>
      </c>
      <c r="M41" s="52"/>
      <c r="U41" s="52"/>
      <c r="V41" s="53"/>
      <c r="W41" s="52"/>
      <c r="AC41" s="52"/>
      <c r="AD41" s="52"/>
      <c r="AE41" s="53"/>
    </row>
    <row r="42" spans="1:31" x14ac:dyDescent="0.25">
      <c r="A42" s="23">
        <f>Situacao_geral!B43</f>
        <v>43592</v>
      </c>
      <c r="B42" s="26">
        <f>Situacao_geral!C43</f>
        <v>0</v>
      </c>
      <c r="C42" s="25" t="str">
        <f>Situacao_geral!D43</f>
        <v>Não</v>
      </c>
      <c r="D42" s="29" t="str">
        <f>IF(Situacao_geral!I43=0,"",Situacao_geral!I43)</f>
        <v>Médio</v>
      </c>
      <c r="E42" s="6" t="str">
        <f>IF(Situacao_geral!J43=0,"",Situacao_geral!J43)</f>
        <v>Médio</v>
      </c>
      <c r="F42" s="30">
        <f t="shared" si="13"/>
        <v>0</v>
      </c>
      <c r="G42" s="30">
        <f t="shared" si="14"/>
        <v>0</v>
      </c>
      <c r="H42" s="31">
        <v>9</v>
      </c>
      <c r="I42" s="31">
        <f t="shared" si="2"/>
        <v>5</v>
      </c>
      <c r="J42" s="31">
        <f t="shared" si="3"/>
        <v>5</v>
      </c>
      <c r="K42" s="79">
        <f t="shared" si="15"/>
        <v>0</v>
      </c>
      <c r="L42" s="52">
        <f t="shared" si="1"/>
        <v>0</v>
      </c>
      <c r="M42" s="52"/>
      <c r="U42" s="52"/>
      <c r="V42" s="53"/>
      <c r="W42" s="52"/>
      <c r="AC42" s="52"/>
      <c r="AD42" s="52"/>
      <c r="AE42" s="53"/>
    </row>
    <row r="43" spans="1:31" x14ac:dyDescent="0.25">
      <c r="A43" s="23">
        <f>Situacao_geral!B44</f>
        <v>43593</v>
      </c>
      <c r="B43" s="26">
        <f>Situacao_geral!C44</f>
        <v>0</v>
      </c>
      <c r="C43" s="25" t="str">
        <f>Situacao_geral!D44</f>
        <v>Não</v>
      </c>
      <c r="D43" s="29" t="str">
        <f>IF(Situacao_geral!I44=0,"",Situacao_geral!I44)</f>
        <v>Baixo</v>
      </c>
      <c r="E43" s="12" t="str">
        <f>IF(Situacao_geral!J44=0,"",Situacao_geral!J44)</f>
        <v>Baixo</v>
      </c>
      <c r="F43" s="30">
        <f t="shared" si="13"/>
        <v>0</v>
      </c>
      <c r="G43" s="30">
        <f t="shared" si="14"/>
        <v>0</v>
      </c>
      <c r="H43" s="31">
        <v>0</v>
      </c>
      <c r="I43" s="31">
        <f t="shared" si="2"/>
        <v>0</v>
      </c>
      <c r="J43" s="31">
        <f t="shared" si="3"/>
        <v>0</v>
      </c>
      <c r="K43" s="79">
        <f t="shared" si="15"/>
        <v>0</v>
      </c>
      <c r="L43" s="52">
        <f t="shared" si="1"/>
        <v>0</v>
      </c>
      <c r="M43" s="52"/>
      <c r="U43" s="52"/>
      <c r="V43" s="53"/>
      <c r="W43" s="52"/>
      <c r="AC43" s="52"/>
      <c r="AD43" s="52"/>
      <c r="AE43" s="53"/>
    </row>
    <row r="44" spans="1:31" x14ac:dyDescent="0.25">
      <c r="A44" s="23">
        <f>Situacao_geral!B45</f>
        <v>43594</v>
      </c>
      <c r="B44" s="26">
        <f>Situacao_geral!C45</f>
        <v>2.5</v>
      </c>
      <c r="C44" s="25" t="str">
        <f>Situacao_geral!D45</f>
        <v>Sim</v>
      </c>
      <c r="D44" s="29" t="str">
        <f>IF(Situacao_geral!I45=0,"",Situacao_geral!I45)</f>
        <v>Médio</v>
      </c>
      <c r="E44" s="6" t="str">
        <f>IF(Situacao_geral!J45=0,"",Situacao_geral!J45)</f>
        <v>Baixo</v>
      </c>
      <c r="F44" s="30">
        <f t="shared" si="13"/>
        <v>1</v>
      </c>
      <c r="G44" s="30">
        <f t="shared" si="14"/>
        <v>1</v>
      </c>
      <c r="H44" s="31">
        <v>0</v>
      </c>
      <c r="I44" s="31">
        <f t="shared" si="2"/>
        <v>0</v>
      </c>
      <c r="J44" s="31">
        <f t="shared" si="3"/>
        <v>0</v>
      </c>
      <c r="K44" s="79">
        <f t="shared" si="15"/>
        <v>2.5</v>
      </c>
      <c r="L44" s="52">
        <f t="shared" si="1"/>
        <v>2.5</v>
      </c>
      <c r="M44" s="52"/>
      <c r="U44" s="52"/>
      <c r="V44" s="53"/>
      <c r="W44" s="52"/>
      <c r="AC44" s="52"/>
      <c r="AD44" s="52"/>
      <c r="AE44" s="53"/>
    </row>
    <row r="45" spans="1:31" ht="15" customHeight="1" x14ac:dyDescent="0.25">
      <c r="A45" s="23">
        <f>Situacao_geral!B46</f>
        <v>43595</v>
      </c>
      <c r="B45" s="26">
        <f>Situacao_geral!C46</f>
        <v>0.5</v>
      </c>
      <c r="C45" s="25" t="str">
        <f>Situacao_geral!D46</f>
        <v>Sim</v>
      </c>
      <c r="D45" s="29" t="str">
        <f>IF(Situacao_geral!I46=0,"",Situacao_geral!I46)</f>
        <v/>
      </c>
      <c r="E45" s="21" t="str">
        <f>IF(Situacao_geral!J46=0,"",Situacao_geral!J46)</f>
        <v/>
      </c>
      <c r="F45" s="30">
        <f t="shared" si="13"/>
        <v>1</v>
      </c>
      <c r="G45" s="30">
        <f t="shared" si="14"/>
        <v>2</v>
      </c>
      <c r="H45" s="31">
        <v>0</v>
      </c>
      <c r="I45" s="31">
        <f t="shared" si="2"/>
        <v>0</v>
      </c>
      <c r="J45" s="31">
        <f t="shared" si="3"/>
        <v>0</v>
      </c>
      <c r="K45" s="79">
        <f t="shared" si="15"/>
        <v>3</v>
      </c>
      <c r="L45" s="52" t="str">
        <f t="shared" si="1"/>
        <v/>
      </c>
      <c r="M45" s="52"/>
      <c r="U45" s="52"/>
      <c r="V45" s="53"/>
      <c r="W45" s="52"/>
      <c r="AC45" s="52"/>
      <c r="AD45" s="52"/>
      <c r="AE45" s="53"/>
    </row>
    <row r="46" spans="1:31" x14ac:dyDescent="0.25">
      <c r="A46" s="23">
        <f>Situacao_geral!B47</f>
        <v>43596</v>
      </c>
      <c r="B46" s="26">
        <f>Situacao_geral!C47</f>
        <v>22.9</v>
      </c>
      <c r="C46" s="25" t="str">
        <f>Situacao_geral!D47</f>
        <v>Sim</v>
      </c>
      <c r="D46" s="29" t="str">
        <f>IF(Situacao_geral!I47=0,"",Situacao_geral!I47)</f>
        <v/>
      </c>
      <c r="E46" s="21" t="str">
        <f>IF(Situacao_geral!J47=0,"",Situacao_geral!J47)</f>
        <v/>
      </c>
      <c r="F46" s="30">
        <f t="shared" si="13"/>
        <v>1</v>
      </c>
      <c r="G46" s="30">
        <f t="shared" si="14"/>
        <v>3</v>
      </c>
      <c r="H46" s="31">
        <v>0</v>
      </c>
      <c r="I46" s="31">
        <f t="shared" si="2"/>
        <v>0</v>
      </c>
      <c r="J46" s="31">
        <f t="shared" si="3"/>
        <v>0</v>
      </c>
      <c r="K46" s="79">
        <f t="shared" si="15"/>
        <v>25.9</v>
      </c>
      <c r="L46" s="52" t="str">
        <f t="shared" si="1"/>
        <v/>
      </c>
      <c r="M46" s="52"/>
      <c r="U46" s="52"/>
      <c r="V46" s="53"/>
      <c r="W46" s="52"/>
      <c r="AC46" s="52"/>
      <c r="AD46" s="52"/>
      <c r="AE46" s="53"/>
    </row>
    <row r="47" spans="1:31" x14ac:dyDescent="0.25">
      <c r="A47" s="23">
        <f>Situacao_geral!B48</f>
        <v>43597</v>
      </c>
      <c r="B47" s="26">
        <f>Situacao_geral!C48</f>
        <v>0</v>
      </c>
      <c r="C47" s="25" t="str">
        <f>Situacao_geral!D48</f>
        <v>Não</v>
      </c>
      <c r="D47" s="29" t="str">
        <f>IF(Situacao_geral!I48=0,"",Situacao_geral!I48)</f>
        <v/>
      </c>
      <c r="E47" s="21" t="str">
        <f>IF(Situacao_geral!J48=0,"",Situacao_geral!J48)</f>
        <v/>
      </c>
      <c r="F47" s="30">
        <f t="shared" si="13"/>
        <v>0</v>
      </c>
      <c r="G47" s="30">
        <f t="shared" si="14"/>
        <v>2</v>
      </c>
      <c r="H47" s="31">
        <v>1</v>
      </c>
      <c r="I47" s="31">
        <f t="shared" si="2"/>
        <v>1</v>
      </c>
      <c r="J47" s="31">
        <f t="shared" si="3"/>
        <v>1</v>
      </c>
      <c r="K47" s="79">
        <f t="shared" si="15"/>
        <v>23.4</v>
      </c>
      <c r="L47" s="52" t="str">
        <f t="shared" si="1"/>
        <v/>
      </c>
      <c r="M47" s="52"/>
      <c r="U47" s="52"/>
      <c r="V47" s="53"/>
      <c r="W47" s="52"/>
      <c r="AC47" s="52"/>
      <c r="AD47" s="52"/>
      <c r="AE47" s="53"/>
    </row>
    <row r="48" spans="1:31" x14ac:dyDescent="0.25">
      <c r="A48" s="23">
        <f>Situacao_geral!B49</f>
        <v>43598</v>
      </c>
      <c r="B48" s="26">
        <f>Situacao_geral!C49</f>
        <v>16.100000000000001</v>
      </c>
      <c r="C48" s="25" t="str">
        <f>Situacao_geral!D49</f>
        <v>Sim</v>
      </c>
      <c r="D48" s="29" t="str">
        <f>IF(Situacao_geral!I49=0,"",Situacao_geral!I49)</f>
        <v/>
      </c>
      <c r="E48" s="21" t="str">
        <f>IF(Situacao_geral!J49=0,"",Situacao_geral!J49)</f>
        <v/>
      </c>
      <c r="F48" s="30">
        <f t="shared" si="13"/>
        <v>1</v>
      </c>
      <c r="G48" s="30">
        <f t="shared" si="14"/>
        <v>2</v>
      </c>
      <c r="H48" s="31">
        <v>0</v>
      </c>
      <c r="I48" s="31">
        <f t="shared" si="2"/>
        <v>0</v>
      </c>
      <c r="J48" s="31">
        <f t="shared" si="3"/>
        <v>0</v>
      </c>
      <c r="K48" s="79">
        <f t="shared" si="15"/>
        <v>39</v>
      </c>
      <c r="L48" s="52" t="str">
        <f t="shared" si="1"/>
        <v/>
      </c>
      <c r="M48" s="52"/>
      <c r="U48" s="52"/>
      <c r="V48" s="53"/>
      <c r="W48" s="52"/>
      <c r="AC48" s="52"/>
      <c r="AD48" s="52"/>
      <c r="AE48" s="53"/>
    </row>
    <row r="49" spans="1:31" x14ac:dyDescent="0.25">
      <c r="A49" s="23">
        <f>Situacao_geral!B50</f>
        <v>43599</v>
      </c>
      <c r="B49" s="26">
        <f>Situacao_geral!C50</f>
        <v>2.2999999999999998</v>
      </c>
      <c r="C49" s="25" t="str">
        <f>Situacao_geral!D50</f>
        <v>Sim</v>
      </c>
      <c r="D49" s="29" t="str">
        <f>IF(Situacao_geral!I50=0,"",Situacao_geral!I50)</f>
        <v/>
      </c>
      <c r="E49" s="21" t="str">
        <f>IF(Situacao_geral!J50=0,"",Situacao_geral!J50)</f>
        <v/>
      </c>
      <c r="F49" s="30">
        <f t="shared" si="13"/>
        <v>1</v>
      </c>
      <c r="G49" s="30">
        <f t="shared" si="14"/>
        <v>2</v>
      </c>
      <c r="H49" s="31">
        <v>0</v>
      </c>
      <c r="I49" s="31">
        <f t="shared" si="2"/>
        <v>0</v>
      </c>
      <c r="J49" s="31">
        <f t="shared" si="3"/>
        <v>0</v>
      </c>
      <c r="K49" s="79">
        <f t="shared" si="15"/>
        <v>18.400000000000002</v>
      </c>
      <c r="L49" s="52" t="str">
        <f t="shared" si="1"/>
        <v/>
      </c>
      <c r="M49" s="52"/>
      <c r="U49" s="52"/>
      <c r="V49" s="53"/>
      <c r="W49" s="52"/>
      <c r="AC49" s="52"/>
      <c r="AD49" s="52"/>
      <c r="AE49" s="53"/>
    </row>
    <row r="50" spans="1:31" x14ac:dyDescent="0.25">
      <c r="A50" s="23">
        <f>Situacao_geral!B51</f>
        <v>43600</v>
      </c>
      <c r="B50" s="26">
        <f>Situacao_geral!C51</f>
        <v>2.1</v>
      </c>
      <c r="C50" s="25" t="str">
        <f>Situacao_geral!D51</f>
        <v>Sim</v>
      </c>
      <c r="D50" s="29" t="str">
        <f>IF(Situacao_geral!I51=0,"",Situacao_geral!I51)</f>
        <v/>
      </c>
      <c r="E50" s="21" t="str">
        <f>IF(Situacao_geral!J51=0,"",Situacao_geral!J51)</f>
        <v/>
      </c>
      <c r="F50" s="30">
        <f t="shared" si="13"/>
        <v>1</v>
      </c>
      <c r="G50" s="30">
        <f t="shared" si="14"/>
        <v>3</v>
      </c>
      <c r="H50" s="31">
        <v>0</v>
      </c>
      <c r="I50" s="31">
        <f t="shared" si="2"/>
        <v>0</v>
      </c>
      <c r="J50" s="31">
        <f t="shared" si="3"/>
        <v>0</v>
      </c>
      <c r="K50" s="79">
        <f t="shared" si="15"/>
        <v>20.500000000000004</v>
      </c>
      <c r="L50" s="52" t="str">
        <f t="shared" si="1"/>
        <v/>
      </c>
      <c r="M50" s="52"/>
      <c r="U50" s="52"/>
      <c r="V50" s="53"/>
      <c r="W50" s="52"/>
      <c r="AC50" s="52"/>
      <c r="AD50" s="52"/>
      <c r="AE50" s="53"/>
    </row>
    <row r="51" spans="1:31" x14ac:dyDescent="0.25">
      <c r="A51" s="23">
        <f>Situacao_geral!B52</f>
        <v>43601</v>
      </c>
      <c r="B51" s="26">
        <f>Situacao_geral!C52</f>
        <v>0.5</v>
      </c>
      <c r="C51" s="25" t="str">
        <f>Situacao_geral!D52</f>
        <v>Sim</v>
      </c>
      <c r="D51" s="29" t="str">
        <f>IF(Situacao_geral!I52=0,"",Situacao_geral!I52)</f>
        <v>Médio</v>
      </c>
      <c r="E51" s="6" t="str">
        <f>IF(Situacao_geral!J52=0,"",Situacao_geral!J52)</f>
        <v>Baixo</v>
      </c>
      <c r="F51" s="30">
        <f t="shared" si="13"/>
        <v>1</v>
      </c>
      <c r="G51" s="30">
        <f t="shared" si="14"/>
        <v>3</v>
      </c>
      <c r="H51" s="31">
        <v>0</v>
      </c>
      <c r="I51" s="31">
        <f t="shared" si="2"/>
        <v>0</v>
      </c>
      <c r="J51" s="31">
        <f t="shared" si="3"/>
        <v>0</v>
      </c>
      <c r="K51" s="79">
        <f t="shared" si="15"/>
        <v>4.9000000000000004</v>
      </c>
      <c r="L51" s="52">
        <f t="shared" si="1"/>
        <v>4.9000000000000004</v>
      </c>
      <c r="M51" s="52"/>
      <c r="U51" s="52"/>
      <c r="V51" s="53"/>
      <c r="W51" s="52"/>
      <c r="AC51" s="52"/>
      <c r="AD51" s="52"/>
      <c r="AE51" s="53"/>
    </row>
    <row r="52" spans="1:31" x14ac:dyDescent="0.25">
      <c r="A52" s="23">
        <f>Situacao_geral!B53</f>
        <v>43602</v>
      </c>
      <c r="B52" s="26">
        <f>Situacao_geral!C53</f>
        <v>12.4</v>
      </c>
      <c r="C52" s="25" t="str">
        <f>Situacao_geral!D53</f>
        <v>Sim</v>
      </c>
      <c r="D52" s="29" t="str">
        <f>IF(Situacao_geral!I53=0,"",Situacao_geral!I53)</f>
        <v>Médio</v>
      </c>
      <c r="E52" s="6" t="str">
        <f>IF(Situacao_geral!J53=0,"",Situacao_geral!J53)</f>
        <v>Baixo</v>
      </c>
      <c r="F52" s="30">
        <f t="shared" si="13"/>
        <v>1</v>
      </c>
      <c r="G52" s="30">
        <f t="shared" si="14"/>
        <v>3</v>
      </c>
      <c r="H52" s="31">
        <v>0</v>
      </c>
      <c r="I52" s="31">
        <f t="shared" si="2"/>
        <v>0</v>
      </c>
      <c r="J52" s="31">
        <f t="shared" si="3"/>
        <v>0</v>
      </c>
      <c r="K52" s="79">
        <f t="shared" si="15"/>
        <v>15</v>
      </c>
      <c r="L52" s="52">
        <f t="shared" si="1"/>
        <v>15</v>
      </c>
      <c r="M52" s="52"/>
      <c r="R52" s="52"/>
      <c r="S52" s="52"/>
      <c r="T52" s="52"/>
      <c r="U52" s="52"/>
      <c r="V52" s="53"/>
      <c r="W52" s="52"/>
      <c r="AC52" s="52"/>
      <c r="AD52" s="52"/>
      <c r="AE52" s="53"/>
    </row>
    <row r="53" spans="1:31" x14ac:dyDescent="0.25">
      <c r="A53" s="23">
        <f>Situacao_geral!B54</f>
        <v>43603</v>
      </c>
      <c r="B53" s="26">
        <f>Situacao_geral!C54</f>
        <v>4.2</v>
      </c>
      <c r="C53" s="25" t="str">
        <f>Situacao_geral!D54</f>
        <v>Sim</v>
      </c>
      <c r="D53" s="29" t="str">
        <f>IF(Situacao_geral!I54=0,"",Situacao_geral!I54)</f>
        <v/>
      </c>
      <c r="E53" s="21" t="str">
        <f>IF(Situacao_geral!J54=0,"",Situacao_geral!J54)</f>
        <v/>
      </c>
      <c r="F53" s="30">
        <f t="shared" si="13"/>
        <v>1</v>
      </c>
      <c r="G53" s="30">
        <f t="shared" si="14"/>
        <v>3</v>
      </c>
      <c r="H53" s="31">
        <v>0</v>
      </c>
      <c r="I53" s="31">
        <f t="shared" si="2"/>
        <v>0</v>
      </c>
      <c r="J53" s="31">
        <f t="shared" si="3"/>
        <v>0</v>
      </c>
      <c r="K53" s="79">
        <f t="shared" si="15"/>
        <v>17.100000000000001</v>
      </c>
      <c r="L53" s="52" t="str">
        <f t="shared" si="1"/>
        <v/>
      </c>
      <c r="M53" s="52"/>
      <c r="V53" s="53"/>
      <c r="W53" s="52"/>
      <c r="AC53" s="52"/>
      <c r="AD53" s="53"/>
    </row>
    <row r="54" spans="1:31" ht="15" customHeight="1" x14ac:dyDescent="0.25">
      <c r="A54" s="23">
        <f>Situacao_geral!B55</f>
        <v>43604</v>
      </c>
      <c r="B54" s="26">
        <f>Situacao_geral!C55</f>
        <v>3.9</v>
      </c>
      <c r="C54" s="25" t="str">
        <f>Situacao_geral!D55</f>
        <v>Sim</v>
      </c>
      <c r="D54" s="29" t="str">
        <f>IF(Situacao_geral!I55=0,"",Situacao_geral!I55)</f>
        <v/>
      </c>
      <c r="E54" s="21" t="str">
        <f>IF(Situacao_geral!J55=0,"",Situacao_geral!J55)</f>
        <v/>
      </c>
      <c r="F54" s="30">
        <f t="shared" si="13"/>
        <v>1</v>
      </c>
      <c r="G54" s="30">
        <f t="shared" si="14"/>
        <v>3</v>
      </c>
      <c r="H54" s="31">
        <v>0</v>
      </c>
      <c r="I54" s="31">
        <f t="shared" si="2"/>
        <v>0</v>
      </c>
      <c r="J54" s="31">
        <f t="shared" si="3"/>
        <v>0</v>
      </c>
      <c r="K54" s="79">
        <f t="shared" si="15"/>
        <v>20.5</v>
      </c>
      <c r="L54" s="52" t="str">
        <f t="shared" si="1"/>
        <v/>
      </c>
      <c r="M54" s="52"/>
      <c r="V54" s="53"/>
      <c r="W54" s="52"/>
      <c r="AC54" s="52"/>
      <c r="AD54" s="53"/>
    </row>
    <row r="55" spans="1:31" x14ac:dyDescent="0.25">
      <c r="A55" s="23">
        <f>Situacao_geral!B56</f>
        <v>43605</v>
      </c>
      <c r="B55" s="26">
        <f>Situacao_geral!C56</f>
        <v>0</v>
      </c>
      <c r="C55" s="25" t="str">
        <f>Situacao_geral!D56</f>
        <v>Não</v>
      </c>
      <c r="D55" s="29" t="str">
        <f>IF(Situacao_geral!I56=0,"",Situacao_geral!I56)</f>
        <v>Médio</v>
      </c>
      <c r="E55" s="6" t="str">
        <f>IF(Situacao_geral!J56=0,"",Situacao_geral!J56)</f>
        <v>Médio</v>
      </c>
      <c r="F55" s="30">
        <f t="shared" si="13"/>
        <v>0</v>
      </c>
      <c r="G55" s="30">
        <f t="shared" si="14"/>
        <v>2</v>
      </c>
      <c r="H55" s="31">
        <v>1</v>
      </c>
      <c r="I55" s="31">
        <f t="shared" si="2"/>
        <v>1</v>
      </c>
      <c r="J55" s="31">
        <f t="shared" si="3"/>
        <v>1</v>
      </c>
      <c r="K55" s="79">
        <f t="shared" si="15"/>
        <v>8.1</v>
      </c>
      <c r="L55" s="52">
        <f t="shared" si="1"/>
        <v>8.1</v>
      </c>
      <c r="M55" s="52"/>
      <c r="V55" s="53"/>
      <c r="W55" s="52"/>
      <c r="AC55" s="52"/>
      <c r="AD55" s="53"/>
    </row>
    <row r="56" spans="1:31" x14ac:dyDescent="0.25">
      <c r="A56" s="23">
        <f>Situacao_geral!B57</f>
        <v>43606</v>
      </c>
      <c r="B56" s="26">
        <f>Situacao_geral!C57</f>
        <v>0</v>
      </c>
      <c r="C56" s="25" t="str">
        <f>Situacao_geral!D57</f>
        <v>Não</v>
      </c>
      <c r="D56" s="29" t="str">
        <f>IF(Situacao_geral!I57=0,"",Situacao_geral!I57)</f>
        <v>Médio</v>
      </c>
      <c r="E56" s="6" t="str">
        <f>IF(Situacao_geral!J57=0,"",Situacao_geral!J57)</f>
        <v>Médio</v>
      </c>
      <c r="F56" s="30">
        <f t="shared" si="13"/>
        <v>0</v>
      </c>
      <c r="G56" s="30">
        <f t="shared" si="14"/>
        <v>1</v>
      </c>
      <c r="H56" s="31">
        <v>2</v>
      </c>
      <c r="I56" s="31">
        <f t="shared" si="2"/>
        <v>2</v>
      </c>
      <c r="J56" s="31">
        <f t="shared" si="3"/>
        <v>2</v>
      </c>
      <c r="K56" s="79">
        <f t="shared" si="15"/>
        <v>3.9</v>
      </c>
      <c r="L56" s="52">
        <f t="shared" si="1"/>
        <v>3.9</v>
      </c>
      <c r="M56" s="52"/>
      <c r="V56" s="53"/>
      <c r="W56" s="52"/>
      <c r="AC56" s="52"/>
      <c r="AD56" s="53"/>
    </row>
    <row r="57" spans="1:31" x14ac:dyDescent="0.25">
      <c r="A57" s="23">
        <f>Situacao_geral!B58</f>
        <v>43607</v>
      </c>
      <c r="B57" s="26">
        <f>Situacao_geral!C58</f>
        <v>3.5</v>
      </c>
      <c r="C57" s="25" t="str">
        <f>Situacao_geral!D58</f>
        <v>Sim</v>
      </c>
      <c r="D57" s="29" t="str">
        <f>IF(Situacao_geral!I58=0,"",Situacao_geral!I58)</f>
        <v>Médio</v>
      </c>
      <c r="E57" s="12" t="str">
        <f>IF(Situacao_geral!J58=0,"",Situacao_geral!J58)</f>
        <v>Médio</v>
      </c>
      <c r="F57" s="30">
        <f t="shared" si="13"/>
        <v>1</v>
      </c>
      <c r="G57" s="30">
        <f t="shared" si="14"/>
        <v>1</v>
      </c>
      <c r="H57" s="31">
        <v>0</v>
      </c>
      <c r="I57" s="31">
        <f t="shared" si="2"/>
        <v>0</v>
      </c>
      <c r="J57" s="31">
        <f t="shared" si="3"/>
        <v>0</v>
      </c>
      <c r="K57" s="79">
        <f t="shared" si="15"/>
        <v>3.5</v>
      </c>
      <c r="L57" s="52">
        <f t="shared" si="1"/>
        <v>3.5</v>
      </c>
      <c r="M57" s="52"/>
      <c r="V57" s="53"/>
      <c r="W57" s="52"/>
      <c r="AC57" s="52"/>
      <c r="AD57" s="53"/>
    </row>
    <row r="58" spans="1:31" x14ac:dyDescent="0.25">
      <c r="A58" s="23">
        <f>Situacao_geral!B59</f>
        <v>43608</v>
      </c>
      <c r="B58" s="26">
        <f>Situacao_geral!C59</f>
        <v>1.8</v>
      </c>
      <c r="C58" s="25" t="str">
        <f>Situacao_geral!D59</f>
        <v>Sim</v>
      </c>
      <c r="D58" s="29" t="str">
        <f>IF(Situacao_geral!I59=0,"",Situacao_geral!I59)</f>
        <v>Alto</v>
      </c>
      <c r="E58" s="6" t="str">
        <f>IF(Situacao_geral!J59=0,"",Situacao_geral!J59)</f>
        <v>Médio</v>
      </c>
      <c r="F58" s="30">
        <f t="shared" si="13"/>
        <v>1</v>
      </c>
      <c r="G58" s="30">
        <f t="shared" si="14"/>
        <v>2</v>
      </c>
      <c r="H58" s="31">
        <v>0</v>
      </c>
      <c r="I58" s="31">
        <f t="shared" si="2"/>
        <v>0</v>
      </c>
      <c r="J58" s="31">
        <f t="shared" si="3"/>
        <v>0</v>
      </c>
      <c r="K58" s="79">
        <f t="shared" si="15"/>
        <v>5.3</v>
      </c>
      <c r="L58" s="52">
        <f t="shared" si="1"/>
        <v>5.3</v>
      </c>
      <c r="M58" s="52"/>
      <c r="V58" s="53"/>
      <c r="W58" s="52"/>
      <c r="AC58" s="52"/>
      <c r="AD58" s="53"/>
    </row>
    <row r="59" spans="1:31" x14ac:dyDescent="0.25">
      <c r="A59" s="23">
        <f>Situacao_geral!B60</f>
        <v>43609</v>
      </c>
      <c r="B59" s="26">
        <f>Situacao_geral!C60</f>
        <v>24.9</v>
      </c>
      <c r="C59" s="25" t="str">
        <f>Situacao_geral!D60</f>
        <v>Sim</v>
      </c>
      <c r="D59" s="29" t="str">
        <f>IF(Situacao_geral!I60=0,"",Situacao_geral!I60)</f>
        <v/>
      </c>
      <c r="E59" s="21" t="str">
        <f>IF(Situacao_geral!J60=0,"",Situacao_geral!J60)</f>
        <v/>
      </c>
      <c r="F59" s="30">
        <f t="shared" si="13"/>
        <v>1</v>
      </c>
      <c r="G59" s="30">
        <f t="shared" si="14"/>
        <v>3</v>
      </c>
      <c r="H59" s="31">
        <v>0</v>
      </c>
      <c r="I59" s="31">
        <f t="shared" si="2"/>
        <v>0</v>
      </c>
      <c r="J59" s="31">
        <f t="shared" si="3"/>
        <v>0</v>
      </c>
      <c r="K59" s="79">
        <f t="shared" si="15"/>
        <v>30.2</v>
      </c>
      <c r="L59" s="52" t="str">
        <f t="shared" si="1"/>
        <v/>
      </c>
      <c r="M59" s="52"/>
      <c r="V59" s="53"/>
      <c r="W59" s="52"/>
      <c r="AC59" s="52"/>
      <c r="AD59" s="53"/>
    </row>
    <row r="60" spans="1:31" x14ac:dyDescent="0.25">
      <c r="A60" s="23">
        <f>Situacao_geral!B61</f>
        <v>43610</v>
      </c>
      <c r="B60" s="26">
        <f>Situacao_geral!C61</f>
        <v>3.5</v>
      </c>
      <c r="C60" s="25" t="str">
        <f>Situacao_geral!D61</f>
        <v>Sim</v>
      </c>
      <c r="D60" s="29" t="str">
        <f>IF(Situacao_geral!I61=0,"",Situacao_geral!I61)</f>
        <v/>
      </c>
      <c r="E60" s="21" t="str">
        <f>IF(Situacao_geral!J61=0,"",Situacao_geral!J61)</f>
        <v/>
      </c>
      <c r="F60" s="30">
        <f t="shared" si="13"/>
        <v>1</v>
      </c>
      <c r="G60" s="30">
        <f t="shared" si="14"/>
        <v>3</v>
      </c>
      <c r="H60" s="31">
        <v>0</v>
      </c>
      <c r="I60" s="31">
        <f t="shared" si="2"/>
        <v>0</v>
      </c>
      <c r="J60" s="31">
        <f t="shared" si="3"/>
        <v>0</v>
      </c>
      <c r="K60" s="79">
        <f t="shared" si="15"/>
        <v>30.2</v>
      </c>
      <c r="L60" s="52" t="str">
        <f t="shared" si="1"/>
        <v/>
      </c>
      <c r="M60" s="52"/>
      <c r="V60" s="53"/>
      <c r="W60" s="52"/>
      <c r="AC60" s="52"/>
      <c r="AD60" s="53"/>
    </row>
    <row r="61" spans="1:31" x14ac:dyDescent="0.25">
      <c r="A61" s="23">
        <f>Situacao_geral!B62</f>
        <v>43611</v>
      </c>
      <c r="B61" s="26">
        <f>Situacao_geral!C62</f>
        <v>0</v>
      </c>
      <c r="C61" s="25" t="str">
        <f>Situacao_geral!D62</f>
        <v>Não</v>
      </c>
      <c r="D61" s="29" t="str">
        <f>IF(Situacao_geral!I62=0,"",Situacao_geral!I62)</f>
        <v/>
      </c>
      <c r="E61" s="21" t="str">
        <f>IF(Situacao_geral!J62=0,"",Situacao_geral!J62)</f>
        <v/>
      </c>
      <c r="F61" s="30">
        <f t="shared" si="13"/>
        <v>0</v>
      </c>
      <c r="G61" s="30">
        <f t="shared" si="14"/>
        <v>2</v>
      </c>
      <c r="H61" s="31">
        <v>1</v>
      </c>
      <c r="I61" s="31">
        <f t="shared" si="2"/>
        <v>1</v>
      </c>
      <c r="J61" s="31">
        <f t="shared" si="3"/>
        <v>1</v>
      </c>
      <c r="K61" s="79">
        <f t="shared" si="15"/>
        <v>28.4</v>
      </c>
      <c r="L61" s="52" t="str">
        <f t="shared" si="1"/>
        <v/>
      </c>
      <c r="M61" s="52"/>
      <c r="V61" s="53"/>
      <c r="W61" s="52"/>
      <c r="AC61" s="52"/>
      <c r="AD61" s="53"/>
    </row>
    <row r="62" spans="1:31" x14ac:dyDescent="0.25">
      <c r="A62" s="23">
        <f>Situacao_geral!B63</f>
        <v>43612</v>
      </c>
      <c r="B62" s="26">
        <f>Situacao_geral!C63</f>
        <v>0</v>
      </c>
      <c r="C62" s="25" t="str">
        <f>Situacao_geral!D63</f>
        <v>Não</v>
      </c>
      <c r="D62" s="29" t="str">
        <f>IF(Situacao_geral!I63=0,"",Situacao_geral!I63)</f>
        <v>Médio</v>
      </c>
      <c r="E62" s="13" t="str">
        <f>IF(Situacao_geral!J63=0,"",Situacao_geral!J63)</f>
        <v>Médio</v>
      </c>
      <c r="F62" s="30">
        <f t="shared" si="13"/>
        <v>0</v>
      </c>
      <c r="G62" s="30">
        <f t="shared" si="14"/>
        <v>1</v>
      </c>
      <c r="H62" s="31">
        <v>2</v>
      </c>
      <c r="I62" s="31">
        <f t="shared" si="2"/>
        <v>2</v>
      </c>
      <c r="J62" s="31">
        <f t="shared" si="3"/>
        <v>2</v>
      </c>
      <c r="K62" s="79">
        <f t="shared" si="15"/>
        <v>3.5</v>
      </c>
      <c r="L62" s="52">
        <f t="shared" si="1"/>
        <v>3.5</v>
      </c>
      <c r="M62" s="52"/>
      <c r="V62" s="53"/>
      <c r="W62" s="52"/>
      <c r="AC62" s="52"/>
      <c r="AD62" s="53"/>
    </row>
    <row r="63" spans="1:31" x14ac:dyDescent="0.25">
      <c r="A63" s="23">
        <f>Situacao_geral!B64</f>
        <v>43613</v>
      </c>
      <c r="B63" s="26">
        <f>Situacao_geral!C64</f>
        <v>12.4</v>
      </c>
      <c r="C63" s="25" t="str">
        <f>Situacao_geral!D64</f>
        <v>Sim</v>
      </c>
      <c r="D63" s="29" t="str">
        <f>IF(Situacao_geral!I64=0,"",Situacao_geral!I64)</f>
        <v>Alto</v>
      </c>
      <c r="E63" s="3" t="str">
        <f>IF(Situacao_geral!J64=0,"",Situacao_geral!J64)</f>
        <v>Médio</v>
      </c>
      <c r="F63" s="30">
        <f t="shared" si="13"/>
        <v>1</v>
      </c>
      <c r="G63" s="30">
        <f t="shared" si="14"/>
        <v>1</v>
      </c>
      <c r="H63" s="31">
        <v>0</v>
      </c>
      <c r="I63" s="31">
        <f t="shared" si="2"/>
        <v>0</v>
      </c>
      <c r="J63" s="31">
        <f t="shared" si="3"/>
        <v>0</v>
      </c>
      <c r="K63" s="79">
        <f t="shared" si="15"/>
        <v>12.4</v>
      </c>
      <c r="L63" s="52">
        <f t="shared" si="1"/>
        <v>12.4</v>
      </c>
      <c r="M63" s="52"/>
      <c r="V63" s="53"/>
      <c r="W63" s="52"/>
      <c r="AC63" s="52"/>
      <c r="AD63" s="53"/>
    </row>
    <row r="64" spans="1:31" x14ac:dyDescent="0.25">
      <c r="A64" s="23">
        <f>Situacao_geral!B65</f>
        <v>43614</v>
      </c>
      <c r="B64" s="26">
        <f>Situacao_geral!C65</f>
        <v>0</v>
      </c>
      <c r="C64" s="25" t="str">
        <f>Situacao_geral!D65</f>
        <v>Não</v>
      </c>
      <c r="D64" s="29" t="str">
        <f>IF(Situacao_geral!I65=0,"",Situacao_geral!I65)</f>
        <v>Médio</v>
      </c>
      <c r="E64" s="6" t="str">
        <f>IF(Situacao_geral!J65=0,"",Situacao_geral!J65)</f>
        <v>Médio</v>
      </c>
      <c r="F64" s="30">
        <f t="shared" si="13"/>
        <v>0</v>
      </c>
      <c r="G64" s="30">
        <f t="shared" si="14"/>
        <v>1</v>
      </c>
      <c r="H64" s="31">
        <v>0</v>
      </c>
      <c r="I64" s="31">
        <f t="shared" si="2"/>
        <v>0</v>
      </c>
      <c r="J64" s="31">
        <f t="shared" si="3"/>
        <v>0</v>
      </c>
      <c r="K64" s="79">
        <f t="shared" si="15"/>
        <v>12.4</v>
      </c>
      <c r="L64" s="52">
        <f t="shared" si="1"/>
        <v>12.4</v>
      </c>
      <c r="M64" s="52"/>
      <c r="U64" s="52"/>
      <c r="V64" s="53"/>
      <c r="W64" s="52"/>
      <c r="AC64" s="52"/>
      <c r="AD64" s="53"/>
    </row>
    <row r="65" spans="1:30" x14ac:dyDescent="0.25">
      <c r="A65" s="23">
        <f>Situacao_geral!B66</f>
        <v>43615</v>
      </c>
      <c r="B65" s="26">
        <f>Situacao_geral!C66</f>
        <v>66.599999999999994</v>
      </c>
      <c r="C65" s="25" t="str">
        <f>Situacao_geral!D66</f>
        <v>Sim</v>
      </c>
      <c r="D65" s="29" t="str">
        <f>IF(Situacao_geral!I66=0,"",Situacao_geral!I66)</f>
        <v/>
      </c>
      <c r="E65" s="21" t="str">
        <f>IF(Situacao_geral!J66=0,"",Situacao_geral!J66)</f>
        <v/>
      </c>
      <c r="F65" s="30">
        <f t="shared" si="13"/>
        <v>1</v>
      </c>
      <c r="G65" s="30">
        <f t="shared" si="14"/>
        <v>2</v>
      </c>
      <c r="H65" s="31">
        <v>0</v>
      </c>
      <c r="I65" s="31">
        <f t="shared" si="2"/>
        <v>0</v>
      </c>
      <c r="J65" s="31">
        <f t="shared" si="3"/>
        <v>0</v>
      </c>
      <c r="K65" s="79">
        <f t="shared" si="15"/>
        <v>79</v>
      </c>
      <c r="L65" s="52" t="str">
        <f t="shared" si="1"/>
        <v/>
      </c>
      <c r="M65" s="52"/>
      <c r="N65" s="52"/>
      <c r="O65" s="52"/>
      <c r="P65" s="52"/>
      <c r="Q65" s="52"/>
      <c r="R65" s="52"/>
      <c r="S65" s="52"/>
      <c r="T65" s="52"/>
      <c r="U65" s="52"/>
      <c r="V65" s="53"/>
      <c r="W65" s="52"/>
      <c r="AC65" s="52"/>
      <c r="AD65" s="53"/>
    </row>
    <row r="66" spans="1:30" x14ac:dyDescent="0.25">
      <c r="A66" s="23">
        <f>Situacao_geral!B67</f>
        <v>43616</v>
      </c>
      <c r="B66" s="26">
        <f>Situacao_geral!C67</f>
        <v>22.1</v>
      </c>
      <c r="C66" s="25" t="str">
        <f>Situacao_geral!D67</f>
        <v>Sim</v>
      </c>
      <c r="D66" s="29" t="str">
        <f>IF(Situacao_geral!I67=0,"",Situacao_geral!I67)</f>
        <v/>
      </c>
      <c r="E66" s="21" t="str">
        <f>IF(Situacao_geral!J67=0,"",Situacao_geral!J67)</f>
        <v/>
      </c>
      <c r="F66" s="30">
        <f t="shared" si="13"/>
        <v>1</v>
      </c>
      <c r="G66" s="30">
        <f t="shared" si="14"/>
        <v>2</v>
      </c>
      <c r="H66" s="31">
        <v>0</v>
      </c>
      <c r="I66" s="31">
        <f t="shared" si="2"/>
        <v>0</v>
      </c>
      <c r="J66" s="31">
        <f t="shared" si="3"/>
        <v>0</v>
      </c>
      <c r="K66" s="79">
        <f t="shared" si="15"/>
        <v>88.699999999999989</v>
      </c>
      <c r="L66" s="52" t="str">
        <f t="shared" si="1"/>
        <v/>
      </c>
      <c r="M66" s="52"/>
      <c r="N66" s="52"/>
      <c r="O66" s="52"/>
      <c r="P66" s="52"/>
      <c r="Q66" s="52"/>
      <c r="R66" s="52"/>
      <c r="S66" s="52"/>
      <c r="T66" s="52"/>
      <c r="U66" s="52"/>
      <c r="V66" s="53"/>
      <c r="W66" s="52"/>
      <c r="AC66" s="52"/>
      <c r="AD66" s="53"/>
    </row>
    <row r="67" spans="1:30" x14ac:dyDescent="0.25">
      <c r="A67" s="23">
        <f>Situacao_geral!B68</f>
        <v>43617</v>
      </c>
      <c r="B67" s="26">
        <f>Situacao_geral!C68</f>
        <v>58.7</v>
      </c>
      <c r="C67" s="25" t="str">
        <f>Situacao_geral!D68</f>
        <v>Sim</v>
      </c>
      <c r="D67" s="29" t="str">
        <f>IF(Situacao_geral!I68=0,"",Situacao_geral!I68)</f>
        <v/>
      </c>
      <c r="E67" s="21" t="str">
        <f>IF(Situacao_geral!J68=0,"",Situacao_geral!J68)</f>
        <v/>
      </c>
      <c r="F67" s="30">
        <f t="shared" si="13"/>
        <v>1</v>
      </c>
      <c r="G67" s="30">
        <f t="shared" si="14"/>
        <v>3</v>
      </c>
      <c r="H67" s="31">
        <v>0</v>
      </c>
      <c r="I67" s="31">
        <f t="shared" si="2"/>
        <v>0</v>
      </c>
      <c r="J67" s="31">
        <f t="shared" si="3"/>
        <v>0</v>
      </c>
      <c r="K67" s="79">
        <f t="shared" si="15"/>
        <v>147.39999999999998</v>
      </c>
      <c r="L67" s="52" t="str">
        <f t="shared" ref="L67:L130" si="21">IF(E67="","",K67)</f>
        <v/>
      </c>
      <c r="M67" s="52"/>
      <c r="N67" s="52"/>
      <c r="O67" s="52"/>
      <c r="P67" s="52"/>
      <c r="Q67" s="52"/>
      <c r="R67" s="52"/>
      <c r="S67" s="52"/>
      <c r="T67" s="52"/>
      <c r="U67" s="52"/>
      <c r="V67" s="53"/>
      <c r="W67" s="52"/>
      <c r="AC67" s="52"/>
      <c r="AD67" s="53"/>
    </row>
    <row r="68" spans="1:30" x14ac:dyDescent="0.25">
      <c r="A68" s="23">
        <f>Situacao_geral!B69</f>
        <v>43618</v>
      </c>
      <c r="B68" s="26">
        <f>Situacao_geral!C69</f>
        <v>6.7</v>
      </c>
      <c r="C68" s="25" t="str">
        <f>Situacao_geral!D69</f>
        <v>Sim</v>
      </c>
      <c r="D68" s="29" t="str">
        <f>IF(Situacao_geral!I69=0,"",Situacao_geral!I69)</f>
        <v/>
      </c>
      <c r="E68" s="21" t="str">
        <f>IF(Situacao_geral!J69=0,"",Situacao_geral!J69)</f>
        <v/>
      </c>
      <c r="F68" s="30">
        <f t="shared" si="13"/>
        <v>1</v>
      </c>
      <c r="G68" s="30">
        <f t="shared" si="14"/>
        <v>3</v>
      </c>
      <c r="H68" s="31">
        <v>0</v>
      </c>
      <c r="I68" s="31">
        <f t="shared" ref="I68:I131" si="22">IF(H68&gt;=5,5,H68)</f>
        <v>0</v>
      </c>
      <c r="J68" s="31">
        <f t="shared" ref="J68:J131" si="23">IF(H68&gt;=10,10,I68)</f>
        <v>0</v>
      </c>
      <c r="K68" s="79">
        <f t="shared" si="15"/>
        <v>87.500000000000014</v>
      </c>
      <c r="L68" s="52" t="str">
        <f t="shared" si="21"/>
        <v/>
      </c>
      <c r="M68" s="52"/>
      <c r="U68" s="52"/>
      <c r="V68" s="53"/>
      <c r="W68" s="52"/>
      <c r="AC68" s="52"/>
      <c r="AD68" s="53"/>
    </row>
    <row r="69" spans="1:30" x14ac:dyDescent="0.25">
      <c r="A69" s="23">
        <f>Situacao_geral!B70</f>
        <v>43619</v>
      </c>
      <c r="B69" s="26">
        <f>Situacao_geral!C70</f>
        <v>2.2999999999999998</v>
      </c>
      <c r="C69" s="25" t="str">
        <f>Situacao_geral!D70</f>
        <v>Sim</v>
      </c>
      <c r="D69" s="29" t="str">
        <f>IF(Situacao_geral!I70=0,"",Situacao_geral!I70)</f>
        <v>Alto</v>
      </c>
      <c r="E69" s="13" t="str">
        <f>IF(Situacao_geral!J70=0,"",Situacao_geral!J70)</f>
        <v>Alto</v>
      </c>
      <c r="F69" s="30">
        <f t="shared" si="13"/>
        <v>1</v>
      </c>
      <c r="G69" s="30">
        <f t="shared" si="14"/>
        <v>3</v>
      </c>
      <c r="H69" s="31">
        <v>0</v>
      </c>
      <c r="I69" s="31">
        <f t="shared" si="22"/>
        <v>0</v>
      </c>
      <c r="J69" s="31">
        <f t="shared" si="23"/>
        <v>0</v>
      </c>
      <c r="K69" s="79">
        <f t="shared" si="15"/>
        <v>67.7</v>
      </c>
      <c r="L69" s="52">
        <f t="shared" si="21"/>
        <v>67.7</v>
      </c>
      <c r="M69" s="52"/>
      <c r="U69" s="52"/>
      <c r="V69" s="53"/>
      <c r="W69" s="52"/>
      <c r="X69" s="52"/>
      <c r="Y69" s="52"/>
      <c r="Z69" s="52"/>
      <c r="AA69" s="52"/>
      <c r="AB69" s="52"/>
      <c r="AC69" s="52"/>
      <c r="AD69" s="53"/>
    </row>
    <row r="70" spans="1:30" x14ac:dyDescent="0.25">
      <c r="A70" s="23">
        <f>Situacao_geral!B71</f>
        <v>43620</v>
      </c>
      <c r="B70" s="26">
        <f>Situacao_geral!C71</f>
        <v>0</v>
      </c>
      <c r="C70" s="25" t="str">
        <f>Situacao_geral!D71</f>
        <v>Não</v>
      </c>
      <c r="D70" s="29" t="str">
        <f>IF(Situacao_geral!I71=0,"",Situacao_geral!I71)</f>
        <v>Médio</v>
      </c>
      <c r="E70" s="13" t="str">
        <f>IF(Situacao_geral!J71=0,"",Situacao_geral!J71)</f>
        <v>Alto</v>
      </c>
      <c r="F70" s="30">
        <f t="shared" ref="F70:F133" si="24">IF(C70="Sim",1,0)</f>
        <v>0</v>
      </c>
      <c r="G70" s="30">
        <f t="shared" ref="G70:G133" si="25">SUM(F68:F70)</f>
        <v>2</v>
      </c>
      <c r="H70" s="31">
        <v>1</v>
      </c>
      <c r="I70" s="31">
        <f t="shared" si="22"/>
        <v>1</v>
      </c>
      <c r="J70" s="31">
        <f t="shared" si="23"/>
        <v>1</v>
      </c>
      <c r="K70" s="79">
        <f t="shared" ref="K70:K133" si="26">SUM(B68:B70)</f>
        <v>9</v>
      </c>
      <c r="L70" s="52">
        <f t="shared" si="21"/>
        <v>9</v>
      </c>
      <c r="M70" s="52"/>
      <c r="V70" s="53"/>
      <c r="AC70" s="52"/>
      <c r="AD70" s="53"/>
    </row>
    <row r="71" spans="1:30" x14ac:dyDescent="0.25">
      <c r="A71" s="23">
        <f>Situacao_geral!B72</f>
        <v>43621</v>
      </c>
      <c r="B71" s="26">
        <f>Situacao_geral!C72</f>
        <v>0.2</v>
      </c>
      <c r="C71" s="25" t="str">
        <f>Situacao_geral!D72</f>
        <v>Sim</v>
      </c>
      <c r="D71" s="29" t="str">
        <f>IF(Situacao_geral!I72=0,"",Situacao_geral!I72)</f>
        <v/>
      </c>
      <c r="E71" s="21" t="str">
        <f>IF(Situacao_geral!J72=0,"",Situacao_geral!J72)</f>
        <v/>
      </c>
      <c r="F71" s="30">
        <f t="shared" si="24"/>
        <v>1</v>
      </c>
      <c r="G71" s="30">
        <f t="shared" si="25"/>
        <v>2</v>
      </c>
      <c r="H71" s="31">
        <v>0</v>
      </c>
      <c r="I71" s="31">
        <f t="shared" si="22"/>
        <v>0</v>
      </c>
      <c r="J71" s="31">
        <f t="shared" si="23"/>
        <v>0</v>
      </c>
      <c r="K71" s="79">
        <f t="shared" si="26"/>
        <v>2.5</v>
      </c>
      <c r="L71" s="52" t="str">
        <f t="shared" si="21"/>
        <v/>
      </c>
      <c r="M71" s="52"/>
      <c r="V71" s="53"/>
      <c r="AC71" s="52"/>
      <c r="AD71" s="53"/>
    </row>
    <row r="72" spans="1:30" x14ac:dyDescent="0.25">
      <c r="A72" s="23">
        <f>Situacao_geral!B73</f>
        <v>43622</v>
      </c>
      <c r="B72" s="26">
        <f>Situacao_geral!C73</f>
        <v>0</v>
      </c>
      <c r="C72" s="25" t="str">
        <f>Situacao_geral!D73</f>
        <v>Não</v>
      </c>
      <c r="D72" s="29" t="str">
        <f>IF(Situacao_geral!I73=0,"",Situacao_geral!I73)</f>
        <v/>
      </c>
      <c r="E72" s="21" t="str">
        <f>IF(Situacao_geral!J73=0,"",Situacao_geral!J73)</f>
        <v/>
      </c>
      <c r="F72" s="30">
        <f t="shared" si="24"/>
        <v>0</v>
      </c>
      <c r="G72" s="30">
        <f t="shared" si="25"/>
        <v>1</v>
      </c>
      <c r="H72" s="31">
        <v>1</v>
      </c>
      <c r="I72" s="31">
        <f t="shared" si="22"/>
        <v>1</v>
      </c>
      <c r="J72" s="31">
        <f t="shared" si="23"/>
        <v>1</v>
      </c>
      <c r="K72" s="79">
        <f t="shared" si="26"/>
        <v>0.2</v>
      </c>
      <c r="L72" s="52" t="str">
        <f t="shared" si="21"/>
        <v/>
      </c>
      <c r="M72" s="52"/>
      <c r="V72" s="53"/>
      <c r="AC72" s="52"/>
      <c r="AD72" s="53"/>
    </row>
    <row r="73" spans="1:30" x14ac:dyDescent="0.25">
      <c r="A73" s="23">
        <f>Situacao_geral!B74</f>
        <v>43623</v>
      </c>
      <c r="B73" s="26">
        <f>Situacao_geral!C74</f>
        <v>0</v>
      </c>
      <c r="C73" s="25" t="str">
        <f>Situacao_geral!D74</f>
        <v>Não</v>
      </c>
      <c r="D73" s="29" t="str">
        <f>IF(Situacao_geral!I74=0,"",Situacao_geral!I74)</f>
        <v/>
      </c>
      <c r="E73" s="21" t="str">
        <f>IF(Situacao_geral!J74=0,"",Situacao_geral!J74)</f>
        <v/>
      </c>
      <c r="F73" s="30">
        <f t="shared" si="24"/>
        <v>0</v>
      </c>
      <c r="G73" s="30">
        <f t="shared" si="25"/>
        <v>1</v>
      </c>
      <c r="H73" s="31">
        <v>2</v>
      </c>
      <c r="I73" s="31">
        <f t="shared" si="22"/>
        <v>2</v>
      </c>
      <c r="J73" s="31">
        <f t="shared" si="23"/>
        <v>2</v>
      </c>
      <c r="K73" s="79">
        <f t="shared" si="26"/>
        <v>0.2</v>
      </c>
      <c r="L73" s="52" t="str">
        <f t="shared" si="21"/>
        <v/>
      </c>
      <c r="M73" s="52"/>
      <c r="V73" s="53"/>
      <c r="AC73" s="52"/>
      <c r="AD73" s="53"/>
    </row>
    <row r="74" spans="1:30" x14ac:dyDescent="0.25">
      <c r="A74" s="23">
        <f>Situacao_geral!B75</f>
        <v>43624</v>
      </c>
      <c r="B74" s="26">
        <f>Situacao_geral!C75</f>
        <v>0</v>
      </c>
      <c r="C74" s="25" t="str">
        <f>Situacao_geral!D75</f>
        <v>Não</v>
      </c>
      <c r="D74" s="29" t="str">
        <f>IF(Situacao_geral!I75=0,"",Situacao_geral!I75)</f>
        <v/>
      </c>
      <c r="E74" s="21" t="str">
        <f>IF(Situacao_geral!J75=0,"",Situacao_geral!J75)</f>
        <v/>
      </c>
      <c r="F74" s="30">
        <f t="shared" si="24"/>
        <v>0</v>
      </c>
      <c r="G74" s="30">
        <f t="shared" si="25"/>
        <v>0</v>
      </c>
      <c r="H74" s="31">
        <v>3</v>
      </c>
      <c r="I74" s="31">
        <f t="shared" si="22"/>
        <v>3</v>
      </c>
      <c r="J74" s="31">
        <f t="shared" si="23"/>
        <v>3</v>
      </c>
      <c r="K74" s="79">
        <f t="shared" si="26"/>
        <v>0</v>
      </c>
      <c r="L74" s="52" t="str">
        <f t="shared" si="21"/>
        <v/>
      </c>
      <c r="M74" s="52"/>
      <c r="V74" s="53"/>
      <c r="AC74" s="52"/>
      <c r="AD74" s="53"/>
    </row>
    <row r="75" spans="1:30" x14ac:dyDescent="0.25">
      <c r="A75" s="23">
        <f>Situacao_geral!B76</f>
        <v>43625</v>
      </c>
      <c r="B75" s="26">
        <f>Situacao_geral!C76</f>
        <v>0</v>
      </c>
      <c r="C75" s="25" t="str">
        <f>Situacao_geral!D76</f>
        <v>Não</v>
      </c>
      <c r="D75" s="29" t="str">
        <f>IF(Situacao_geral!I76=0,"",Situacao_geral!I76)</f>
        <v/>
      </c>
      <c r="E75" s="21" t="str">
        <f>IF(Situacao_geral!J76=0,"",Situacao_geral!J76)</f>
        <v/>
      </c>
      <c r="F75" s="30">
        <f t="shared" si="24"/>
        <v>0</v>
      </c>
      <c r="G75" s="30">
        <f t="shared" si="25"/>
        <v>0</v>
      </c>
      <c r="H75" s="31">
        <v>4</v>
      </c>
      <c r="I75" s="31">
        <f t="shared" si="22"/>
        <v>4</v>
      </c>
      <c r="J75" s="31">
        <f t="shared" si="23"/>
        <v>4</v>
      </c>
      <c r="K75" s="79">
        <f t="shared" si="26"/>
        <v>0</v>
      </c>
      <c r="L75" s="52" t="str">
        <f t="shared" si="21"/>
        <v/>
      </c>
      <c r="M75" s="52"/>
      <c r="V75" s="53"/>
      <c r="AC75" s="52"/>
      <c r="AD75" s="53"/>
    </row>
    <row r="76" spans="1:30" x14ac:dyDescent="0.25">
      <c r="A76" s="23">
        <f>Situacao_geral!B77</f>
        <v>43626</v>
      </c>
      <c r="B76" s="26">
        <f>Situacao_geral!C77</f>
        <v>0</v>
      </c>
      <c r="C76" s="25" t="str">
        <f>Situacao_geral!D77</f>
        <v>Não</v>
      </c>
      <c r="D76" s="29" t="str">
        <f>IF(Situacao_geral!I77=0,"",Situacao_geral!I77)</f>
        <v>Médio</v>
      </c>
      <c r="E76" s="13" t="str">
        <f>IF(Situacao_geral!J77=0,"",Situacao_geral!J77)</f>
        <v>Alto</v>
      </c>
      <c r="F76" s="30">
        <f t="shared" si="24"/>
        <v>0</v>
      </c>
      <c r="G76" s="30">
        <f t="shared" si="25"/>
        <v>0</v>
      </c>
      <c r="H76" s="31">
        <v>5</v>
      </c>
      <c r="I76" s="31">
        <f t="shared" si="22"/>
        <v>5</v>
      </c>
      <c r="J76" s="31">
        <f t="shared" si="23"/>
        <v>5</v>
      </c>
      <c r="K76" s="79">
        <f t="shared" si="26"/>
        <v>0</v>
      </c>
      <c r="L76" s="52">
        <f t="shared" si="21"/>
        <v>0</v>
      </c>
      <c r="M76" s="52"/>
      <c r="V76" s="53"/>
      <c r="AC76" s="52"/>
      <c r="AD76" s="53"/>
    </row>
    <row r="77" spans="1:30" x14ac:dyDescent="0.25">
      <c r="A77" s="23">
        <f>Situacao_geral!B78</f>
        <v>43627</v>
      </c>
      <c r="B77" s="26">
        <f>Situacao_geral!C78</f>
        <v>0</v>
      </c>
      <c r="C77" s="25" t="str">
        <f>Situacao_geral!D78</f>
        <v>Não</v>
      </c>
      <c r="D77" s="29" t="str">
        <f>IF(Situacao_geral!I78=0,"",Situacao_geral!I78)</f>
        <v/>
      </c>
      <c r="E77" s="21" t="str">
        <f>IF(Situacao_geral!J78=0,"",Situacao_geral!J78)</f>
        <v/>
      </c>
      <c r="F77" s="30">
        <f t="shared" si="24"/>
        <v>0</v>
      </c>
      <c r="G77" s="30">
        <f t="shared" si="25"/>
        <v>0</v>
      </c>
      <c r="H77" s="31">
        <v>6</v>
      </c>
      <c r="I77" s="31">
        <f t="shared" si="22"/>
        <v>5</v>
      </c>
      <c r="J77" s="31">
        <f t="shared" si="23"/>
        <v>5</v>
      </c>
      <c r="K77" s="79">
        <f t="shared" si="26"/>
        <v>0</v>
      </c>
      <c r="L77" s="52" t="str">
        <f t="shared" si="21"/>
        <v/>
      </c>
      <c r="M77" s="52"/>
      <c r="V77" s="53"/>
      <c r="AC77" s="52"/>
      <c r="AD77" s="53"/>
    </row>
    <row r="78" spans="1:30" x14ac:dyDescent="0.25">
      <c r="A78" s="23">
        <f>Situacao_geral!B79</f>
        <v>43628</v>
      </c>
      <c r="B78" s="26">
        <f>Situacao_geral!C79</f>
        <v>0</v>
      </c>
      <c r="C78" s="25" t="str">
        <f>Situacao_geral!D79</f>
        <v>Não</v>
      </c>
      <c r="D78" s="29" t="str">
        <f>IF(Situacao_geral!I79=0,"",Situacao_geral!I79)</f>
        <v>Médio</v>
      </c>
      <c r="E78" s="13" t="str">
        <f>IF(Situacao_geral!J79=0,"",Situacao_geral!J79)</f>
        <v>Médio</v>
      </c>
      <c r="F78" s="30">
        <f t="shared" si="24"/>
        <v>0</v>
      </c>
      <c r="G78" s="30">
        <f t="shared" si="25"/>
        <v>0</v>
      </c>
      <c r="H78" s="31">
        <v>7</v>
      </c>
      <c r="I78" s="31">
        <f t="shared" si="22"/>
        <v>5</v>
      </c>
      <c r="J78" s="31">
        <f t="shared" si="23"/>
        <v>5</v>
      </c>
      <c r="K78" s="79">
        <f t="shared" si="26"/>
        <v>0</v>
      </c>
      <c r="L78" s="52">
        <f t="shared" si="21"/>
        <v>0</v>
      </c>
      <c r="M78" s="52"/>
      <c r="V78" s="53"/>
      <c r="AC78" s="52"/>
      <c r="AD78" s="53"/>
    </row>
    <row r="79" spans="1:30" x14ac:dyDescent="0.25">
      <c r="A79" s="23">
        <f>Situacao_geral!B80</f>
        <v>43629</v>
      </c>
      <c r="B79" s="26">
        <f>Situacao_geral!C80</f>
        <v>0</v>
      </c>
      <c r="C79" s="25" t="str">
        <f>Situacao_geral!D80</f>
        <v>Não</v>
      </c>
      <c r="D79" s="29" t="str">
        <f>IF(Situacao_geral!I80=0,"",Situacao_geral!I80)</f>
        <v>Médio</v>
      </c>
      <c r="E79" s="6" t="str">
        <f>IF(Situacao_geral!J80=0,"",Situacao_geral!J80)</f>
        <v>Médio</v>
      </c>
      <c r="F79" s="30">
        <f t="shared" si="24"/>
        <v>0</v>
      </c>
      <c r="G79" s="30">
        <f t="shared" si="25"/>
        <v>0</v>
      </c>
      <c r="H79" s="31">
        <v>8</v>
      </c>
      <c r="I79" s="31">
        <f t="shared" si="22"/>
        <v>5</v>
      </c>
      <c r="J79" s="31">
        <f t="shared" si="23"/>
        <v>5</v>
      </c>
      <c r="K79" s="79">
        <f t="shared" si="26"/>
        <v>0</v>
      </c>
      <c r="L79" s="52">
        <f t="shared" si="21"/>
        <v>0</v>
      </c>
      <c r="M79" s="52"/>
      <c r="V79" s="53"/>
      <c r="AC79" s="52"/>
      <c r="AD79" s="53"/>
    </row>
    <row r="80" spans="1:30" x14ac:dyDescent="0.25">
      <c r="A80" s="23">
        <f>Situacao_geral!B81</f>
        <v>43630</v>
      </c>
      <c r="B80" s="26">
        <f>Situacao_geral!C81</f>
        <v>0</v>
      </c>
      <c r="C80" s="25" t="str">
        <f>Situacao_geral!D81</f>
        <v>Não</v>
      </c>
      <c r="D80" s="29" t="str">
        <f>IF(Situacao_geral!I81=0,"",Situacao_geral!I81)</f>
        <v/>
      </c>
      <c r="E80" s="21" t="str">
        <f>IF(Situacao_geral!J81=0,"",Situacao_geral!J81)</f>
        <v/>
      </c>
      <c r="F80" s="30">
        <f t="shared" si="24"/>
        <v>0</v>
      </c>
      <c r="G80" s="30">
        <f t="shared" si="25"/>
        <v>0</v>
      </c>
      <c r="H80" s="31">
        <v>9</v>
      </c>
      <c r="I80" s="31">
        <f t="shared" si="22"/>
        <v>5</v>
      </c>
      <c r="J80" s="31">
        <f t="shared" si="23"/>
        <v>5</v>
      </c>
      <c r="K80" s="79">
        <f t="shared" si="26"/>
        <v>0</v>
      </c>
      <c r="L80" s="52" t="str">
        <f t="shared" si="21"/>
        <v/>
      </c>
      <c r="M80" s="52"/>
      <c r="V80" s="53"/>
      <c r="AC80" s="52"/>
      <c r="AD80" s="53"/>
    </row>
    <row r="81" spans="1:30" x14ac:dyDescent="0.25">
      <c r="A81" s="23">
        <f>Situacao_geral!B82</f>
        <v>43631</v>
      </c>
      <c r="B81" s="26">
        <f>Situacao_geral!C82</f>
        <v>0</v>
      </c>
      <c r="C81" s="25" t="str">
        <f>Situacao_geral!D82</f>
        <v>Não</v>
      </c>
      <c r="D81" s="29" t="str">
        <f>IF(Situacao_geral!I82=0,"",Situacao_geral!I82)</f>
        <v/>
      </c>
      <c r="E81" s="21" t="str">
        <f>IF(Situacao_geral!J82=0,"",Situacao_geral!J82)</f>
        <v/>
      </c>
      <c r="F81" s="30">
        <f t="shared" si="24"/>
        <v>0</v>
      </c>
      <c r="G81" s="30">
        <f t="shared" si="25"/>
        <v>0</v>
      </c>
      <c r="H81" s="31">
        <v>10</v>
      </c>
      <c r="I81" s="31">
        <f t="shared" si="22"/>
        <v>5</v>
      </c>
      <c r="J81" s="31">
        <f t="shared" si="23"/>
        <v>10</v>
      </c>
      <c r="K81" s="79">
        <f t="shared" si="26"/>
        <v>0</v>
      </c>
      <c r="L81" s="52" t="str">
        <f t="shared" si="21"/>
        <v/>
      </c>
      <c r="M81" s="52"/>
      <c r="V81" s="53"/>
      <c r="AC81" s="52"/>
      <c r="AD81" s="53"/>
    </row>
    <row r="82" spans="1:30" x14ac:dyDescent="0.25">
      <c r="A82" s="23">
        <f>Situacao_geral!B83</f>
        <v>43632</v>
      </c>
      <c r="B82" s="26">
        <f>Situacao_geral!C83</f>
        <v>0</v>
      </c>
      <c r="C82" s="25" t="str">
        <f>Situacao_geral!D83</f>
        <v>Não</v>
      </c>
      <c r="D82" s="29" t="str">
        <f>IF(Situacao_geral!I83=0,"",Situacao_geral!I83)</f>
        <v/>
      </c>
      <c r="E82" s="21" t="str">
        <f>IF(Situacao_geral!J83=0,"",Situacao_geral!J83)</f>
        <v/>
      </c>
      <c r="F82" s="30">
        <f t="shared" si="24"/>
        <v>0</v>
      </c>
      <c r="G82" s="30">
        <f t="shared" si="25"/>
        <v>0</v>
      </c>
      <c r="H82" s="31">
        <v>11</v>
      </c>
      <c r="I82" s="31">
        <f t="shared" si="22"/>
        <v>5</v>
      </c>
      <c r="J82" s="31">
        <f t="shared" si="23"/>
        <v>10</v>
      </c>
      <c r="K82" s="79">
        <f t="shared" si="26"/>
        <v>0</v>
      </c>
      <c r="L82" s="52" t="str">
        <f t="shared" si="21"/>
        <v/>
      </c>
      <c r="M82" s="52"/>
      <c r="U82" s="52"/>
      <c r="V82" s="53"/>
      <c r="W82" s="52"/>
      <c r="X82" s="52"/>
      <c r="Y82" s="52"/>
      <c r="Z82" s="52"/>
      <c r="AA82" s="52"/>
      <c r="AB82" s="52"/>
      <c r="AC82" s="52"/>
      <c r="AD82" s="53"/>
    </row>
    <row r="83" spans="1:30" x14ac:dyDescent="0.25">
      <c r="A83" s="23">
        <f>Situacao_geral!B84</f>
        <v>43633</v>
      </c>
      <c r="B83" s="26">
        <f>Situacao_geral!C84</f>
        <v>0</v>
      </c>
      <c r="C83" s="25" t="str">
        <f>Situacao_geral!D84</f>
        <v>Não</v>
      </c>
      <c r="D83" s="29" t="str">
        <f>IF(Situacao_geral!I84=0,"",Situacao_geral!I84)</f>
        <v/>
      </c>
      <c r="E83" s="21" t="str">
        <f>IF(Situacao_geral!J84=0,"",Situacao_geral!J84)</f>
        <v/>
      </c>
      <c r="F83" s="30">
        <f t="shared" si="24"/>
        <v>0</v>
      </c>
      <c r="G83" s="30">
        <f t="shared" si="25"/>
        <v>0</v>
      </c>
      <c r="H83" s="31">
        <v>12</v>
      </c>
      <c r="I83" s="31">
        <f t="shared" si="22"/>
        <v>5</v>
      </c>
      <c r="J83" s="31">
        <f t="shared" si="23"/>
        <v>10</v>
      </c>
      <c r="K83" s="79">
        <f t="shared" si="26"/>
        <v>0</v>
      </c>
      <c r="L83" s="52" t="str">
        <f t="shared" si="21"/>
        <v/>
      </c>
      <c r="M83" s="52"/>
      <c r="U83" s="52"/>
      <c r="V83" s="53"/>
      <c r="W83" s="52"/>
      <c r="X83" s="52"/>
      <c r="Y83" s="52"/>
      <c r="Z83" s="52"/>
      <c r="AA83" s="52"/>
      <c r="AB83" s="52"/>
      <c r="AC83" s="52"/>
      <c r="AD83" s="53"/>
    </row>
    <row r="84" spans="1:30" x14ac:dyDescent="0.25">
      <c r="A84" s="23">
        <f>Situacao_geral!B85</f>
        <v>43634</v>
      </c>
      <c r="B84" s="26">
        <f>Situacao_geral!C85</f>
        <v>0</v>
      </c>
      <c r="C84" s="25" t="str">
        <f>Situacao_geral!D85</f>
        <v>Não</v>
      </c>
      <c r="D84" s="29" t="str">
        <f>IF(Situacao_geral!I85=0,"",Situacao_geral!I85)</f>
        <v>Médio</v>
      </c>
      <c r="E84" s="13" t="str">
        <f>IF(Situacao_geral!J85=0,"",Situacao_geral!J85)</f>
        <v>Médio</v>
      </c>
      <c r="F84" s="30">
        <f t="shared" si="24"/>
        <v>0</v>
      </c>
      <c r="G84" s="30">
        <f t="shared" si="25"/>
        <v>0</v>
      </c>
      <c r="H84" s="31">
        <v>13</v>
      </c>
      <c r="I84" s="31">
        <f t="shared" si="22"/>
        <v>5</v>
      </c>
      <c r="J84" s="31">
        <f t="shared" si="23"/>
        <v>10</v>
      </c>
      <c r="K84" s="79">
        <f t="shared" si="26"/>
        <v>0</v>
      </c>
      <c r="L84" s="52">
        <f t="shared" si="21"/>
        <v>0</v>
      </c>
      <c r="M84" s="52"/>
      <c r="U84" s="52"/>
      <c r="V84" s="53"/>
      <c r="W84" s="52"/>
      <c r="X84" s="52"/>
      <c r="Y84" s="59"/>
      <c r="Z84" s="59"/>
      <c r="AA84" s="59"/>
      <c r="AB84" s="52"/>
      <c r="AC84" s="52"/>
      <c r="AD84" s="53"/>
    </row>
    <row r="85" spans="1:30" x14ac:dyDescent="0.25">
      <c r="A85" s="23">
        <f>Situacao_geral!B86</f>
        <v>43635</v>
      </c>
      <c r="B85" s="26">
        <f>Situacao_geral!C86</f>
        <v>0</v>
      </c>
      <c r="C85" s="25" t="str">
        <f>Situacao_geral!D86</f>
        <v>Não</v>
      </c>
      <c r="D85" s="29" t="str">
        <f>IF(Situacao_geral!I86=0,"",Situacao_geral!I86)</f>
        <v/>
      </c>
      <c r="E85" s="21" t="str">
        <f>IF(Situacao_geral!J86=0,"",Situacao_geral!J86)</f>
        <v/>
      </c>
      <c r="F85" s="30">
        <f t="shared" si="24"/>
        <v>0</v>
      </c>
      <c r="G85" s="30">
        <f t="shared" si="25"/>
        <v>0</v>
      </c>
      <c r="H85" s="31">
        <v>14</v>
      </c>
      <c r="I85" s="31">
        <f t="shared" si="22"/>
        <v>5</v>
      </c>
      <c r="J85" s="31">
        <f t="shared" si="23"/>
        <v>10</v>
      </c>
      <c r="K85" s="79">
        <f t="shared" si="26"/>
        <v>0</v>
      </c>
      <c r="L85" s="52" t="str">
        <f t="shared" si="21"/>
        <v/>
      </c>
      <c r="M85" s="52"/>
      <c r="N85" s="52"/>
      <c r="O85" s="52"/>
      <c r="P85" s="52"/>
      <c r="Q85" s="52"/>
      <c r="R85" s="52"/>
      <c r="S85" s="52"/>
      <c r="T85" s="52"/>
      <c r="U85" s="52"/>
      <c r="V85" s="53"/>
      <c r="W85" s="52"/>
      <c r="X85" s="52"/>
      <c r="Y85" s="59"/>
      <c r="Z85" s="59"/>
      <c r="AA85" s="59"/>
      <c r="AB85" s="52"/>
      <c r="AC85" s="52"/>
      <c r="AD85" s="53"/>
    </row>
    <row r="86" spans="1:30" x14ac:dyDescent="0.25">
      <c r="A86" s="23">
        <f>Situacao_geral!B87</f>
        <v>43636</v>
      </c>
      <c r="B86" s="26">
        <f>Situacao_geral!C87</f>
        <v>0</v>
      </c>
      <c r="C86" s="25" t="str">
        <f>Situacao_geral!D87</f>
        <v>Não</v>
      </c>
      <c r="D86" s="29" t="str">
        <f>IF(Situacao_geral!I87=0,"",Situacao_geral!I87)</f>
        <v/>
      </c>
      <c r="E86" s="21" t="str">
        <f>IF(Situacao_geral!J87=0,"",Situacao_geral!J87)</f>
        <v/>
      </c>
      <c r="F86" s="30">
        <f t="shared" si="24"/>
        <v>0</v>
      </c>
      <c r="G86" s="30">
        <f t="shared" si="25"/>
        <v>0</v>
      </c>
      <c r="H86" s="31">
        <v>15</v>
      </c>
      <c r="I86" s="31">
        <f t="shared" si="22"/>
        <v>5</v>
      </c>
      <c r="J86" s="31">
        <f t="shared" si="23"/>
        <v>10</v>
      </c>
      <c r="K86" s="79">
        <f t="shared" si="26"/>
        <v>0</v>
      </c>
      <c r="L86" s="52" t="str">
        <f t="shared" si="21"/>
        <v/>
      </c>
      <c r="M86" s="52"/>
      <c r="N86" s="52"/>
      <c r="O86" s="52"/>
      <c r="P86" s="52"/>
      <c r="Q86" s="52"/>
      <c r="R86" s="52"/>
      <c r="S86" s="52"/>
      <c r="T86" s="52"/>
      <c r="U86" s="52"/>
      <c r="V86" s="53"/>
      <c r="W86" s="52"/>
      <c r="X86" s="52"/>
      <c r="Y86" s="59"/>
      <c r="Z86" s="59"/>
      <c r="AA86" s="59"/>
      <c r="AB86" s="52"/>
      <c r="AC86" s="52"/>
      <c r="AD86" s="53"/>
    </row>
    <row r="87" spans="1:30" x14ac:dyDescent="0.25">
      <c r="A87" s="23">
        <f>Situacao_geral!B88</f>
        <v>43637</v>
      </c>
      <c r="B87" s="26">
        <f>Situacao_geral!C88</f>
        <v>0</v>
      </c>
      <c r="C87" s="25" t="str">
        <f>Situacao_geral!D88</f>
        <v>Não</v>
      </c>
      <c r="D87" s="29" t="str">
        <f>IF(Situacao_geral!I88=0,"",Situacao_geral!I88)</f>
        <v/>
      </c>
      <c r="E87" s="21" t="str">
        <f>IF(Situacao_geral!J88=0,"",Situacao_geral!J88)</f>
        <v/>
      </c>
      <c r="F87" s="30">
        <f t="shared" si="24"/>
        <v>0</v>
      </c>
      <c r="G87" s="30">
        <f t="shared" si="25"/>
        <v>0</v>
      </c>
      <c r="H87" s="31">
        <v>16</v>
      </c>
      <c r="I87" s="31">
        <f t="shared" si="22"/>
        <v>5</v>
      </c>
      <c r="J87" s="31">
        <f t="shared" si="23"/>
        <v>10</v>
      </c>
      <c r="K87" s="79">
        <f t="shared" si="26"/>
        <v>0</v>
      </c>
      <c r="L87" s="52" t="str">
        <f t="shared" si="21"/>
        <v/>
      </c>
      <c r="M87" s="52"/>
      <c r="N87" s="52"/>
      <c r="O87" s="52"/>
      <c r="P87" s="52"/>
      <c r="Q87" s="52"/>
      <c r="R87" s="52"/>
      <c r="S87" s="52"/>
      <c r="T87" s="52"/>
      <c r="U87" s="52"/>
      <c r="V87" s="53"/>
      <c r="W87" s="52"/>
      <c r="X87" s="52"/>
      <c r="Y87" s="52"/>
      <c r="Z87" s="52"/>
      <c r="AA87" s="52"/>
      <c r="AB87" s="52"/>
      <c r="AC87" s="52"/>
      <c r="AD87" s="53"/>
    </row>
    <row r="88" spans="1:30" x14ac:dyDescent="0.25">
      <c r="A88" s="23">
        <f>Situacao_geral!B89</f>
        <v>43638</v>
      </c>
      <c r="B88" s="26">
        <f>Situacao_geral!C89</f>
        <v>0</v>
      </c>
      <c r="C88" s="25" t="str">
        <f>Situacao_geral!D89</f>
        <v>Não</v>
      </c>
      <c r="D88" s="29" t="str">
        <f>IF(Situacao_geral!I89=0,"",Situacao_geral!I89)</f>
        <v/>
      </c>
      <c r="E88" s="21" t="str">
        <f>IF(Situacao_geral!J89=0,"",Situacao_geral!J89)</f>
        <v/>
      </c>
      <c r="F88" s="30">
        <f t="shared" si="24"/>
        <v>0</v>
      </c>
      <c r="G88" s="30">
        <f t="shared" si="25"/>
        <v>0</v>
      </c>
      <c r="H88" s="31">
        <v>17</v>
      </c>
      <c r="I88" s="31">
        <f t="shared" si="22"/>
        <v>5</v>
      </c>
      <c r="J88" s="31">
        <f t="shared" si="23"/>
        <v>10</v>
      </c>
      <c r="K88" s="79">
        <f t="shared" si="26"/>
        <v>0</v>
      </c>
      <c r="L88" s="52" t="str">
        <f t="shared" si="21"/>
        <v/>
      </c>
      <c r="M88" s="52"/>
      <c r="N88" s="52"/>
      <c r="O88" s="52"/>
      <c r="P88" s="52"/>
      <c r="Q88" s="52"/>
      <c r="R88" s="52"/>
      <c r="S88" s="52"/>
      <c r="T88" s="52"/>
      <c r="U88" s="52"/>
      <c r="V88" s="53"/>
      <c r="W88" s="52"/>
      <c r="X88" s="52"/>
      <c r="Y88" s="52"/>
      <c r="Z88" s="52"/>
      <c r="AA88" s="52"/>
      <c r="AB88" s="52"/>
      <c r="AC88" s="52"/>
      <c r="AD88" s="53"/>
    </row>
    <row r="89" spans="1:30" x14ac:dyDescent="0.25">
      <c r="A89" s="23">
        <f>Situacao_geral!B90</f>
        <v>43639</v>
      </c>
      <c r="B89" s="26">
        <f>Situacao_geral!C90</f>
        <v>0</v>
      </c>
      <c r="C89" s="25" t="str">
        <f>Situacao_geral!D90</f>
        <v>Não</v>
      </c>
      <c r="D89" s="29" t="str">
        <f>IF(Situacao_geral!I90=0,"",Situacao_geral!I90)</f>
        <v/>
      </c>
      <c r="E89" s="21" t="str">
        <f>IF(Situacao_geral!J90=0,"",Situacao_geral!J90)</f>
        <v/>
      </c>
      <c r="F89" s="30">
        <f t="shared" si="24"/>
        <v>0</v>
      </c>
      <c r="G89" s="30">
        <f t="shared" si="25"/>
        <v>0</v>
      </c>
      <c r="H89" s="31">
        <v>18</v>
      </c>
      <c r="I89" s="31">
        <f t="shared" si="22"/>
        <v>5</v>
      </c>
      <c r="J89" s="31">
        <f t="shared" si="23"/>
        <v>10</v>
      </c>
      <c r="K89" s="79">
        <f t="shared" si="26"/>
        <v>0</v>
      </c>
      <c r="L89" s="52" t="str">
        <f t="shared" si="21"/>
        <v/>
      </c>
      <c r="M89" s="52"/>
      <c r="N89" s="52"/>
      <c r="O89" s="52"/>
      <c r="P89" s="52"/>
      <c r="Q89" s="52"/>
      <c r="R89" s="52"/>
      <c r="S89" s="52"/>
      <c r="T89" s="52"/>
      <c r="U89" s="52"/>
      <c r="V89" s="53"/>
      <c r="W89" s="52"/>
      <c r="X89" s="52"/>
      <c r="Y89" s="52"/>
      <c r="Z89" s="52"/>
      <c r="AA89" s="52"/>
      <c r="AB89" s="52"/>
      <c r="AC89" s="52"/>
      <c r="AD89" s="53"/>
    </row>
    <row r="90" spans="1:30" x14ac:dyDescent="0.25">
      <c r="A90" s="23">
        <f>Situacao_geral!B91</f>
        <v>43640</v>
      </c>
      <c r="B90" s="26">
        <f>Situacao_geral!C91</f>
        <v>0</v>
      </c>
      <c r="C90" s="25" t="str">
        <f>Situacao_geral!D91</f>
        <v>Não</v>
      </c>
      <c r="D90" s="29" t="str">
        <f>IF(Situacao_geral!I91=0,"",Situacao_geral!I91)</f>
        <v>Médio</v>
      </c>
      <c r="E90" s="6" t="str">
        <f>IF(Situacao_geral!J91=0,"",Situacao_geral!J91)</f>
        <v>Médio</v>
      </c>
      <c r="F90" s="30">
        <f t="shared" si="24"/>
        <v>0</v>
      </c>
      <c r="G90" s="30">
        <f t="shared" si="25"/>
        <v>0</v>
      </c>
      <c r="H90" s="31">
        <v>19</v>
      </c>
      <c r="I90" s="31">
        <f t="shared" si="22"/>
        <v>5</v>
      </c>
      <c r="J90" s="31">
        <f t="shared" si="23"/>
        <v>10</v>
      </c>
      <c r="K90" s="79">
        <f t="shared" si="26"/>
        <v>0</v>
      </c>
      <c r="L90" s="52">
        <f t="shared" si="21"/>
        <v>0</v>
      </c>
      <c r="M90" s="52"/>
      <c r="N90" s="52"/>
      <c r="O90" s="52"/>
      <c r="P90" s="52"/>
      <c r="Q90" s="52"/>
      <c r="R90" s="52"/>
      <c r="S90" s="52"/>
      <c r="T90" s="52"/>
      <c r="U90" s="52"/>
      <c r="V90" s="53"/>
      <c r="W90" s="52"/>
      <c r="X90" s="52"/>
      <c r="Y90" s="52"/>
      <c r="Z90" s="52"/>
      <c r="AA90" s="52"/>
      <c r="AB90" s="52"/>
      <c r="AC90" s="52"/>
      <c r="AD90" s="53"/>
    </row>
    <row r="91" spans="1:30" x14ac:dyDescent="0.25">
      <c r="A91" s="23">
        <f>Situacao_geral!B92</f>
        <v>43641</v>
      </c>
      <c r="B91" s="26">
        <f>Situacao_geral!C92</f>
        <v>0</v>
      </c>
      <c r="C91" s="25" t="str">
        <f>Situacao_geral!D92</f>
        <v>Não</v>
      </c>
      <c r="D91" s="29" t="str">
        <f>IF(Situacao_geral!I92=0,"",Situacao_geral!I92)</f>
        <v/>
      </c>
      <c r="E91" s="21" t="str">
        <f>IF(Situacao_geral!J92=0,"",Situacao_geral!J92)</f>
        <v/>
      </c>
      <c r="F91" s="30">
        <f t="shared" si="24"/>
        <v>0</v>
      </c>
      <c r="G91" s="30">
        <f t="shared" si="25"/>
        <v>0</v>
      </c>
      <c r="H91" s="31">
        <v>20</v>
      </c>
      <c r="I91" s="31">
        <f t="shared" si="22"/>
        <v>5</v>
      </c>
      <c r="J91" s="31">
        <f t="shared" si="23"/>
        <v>10</v>
      </c>
      <c r="K91" s="79">
        <f t="shared" si="26"/>
        <v>0</v>
      </c>
      <c r="L91" s="52" t="str">
        <f t="shared" si="21"/>
        <v/>
      </c>
      <c r="M91" s="52"/>
      <c r="N91" s="52"/>
      <c r="O91" s="52"/>
      <c r="P91" s="52"/>
      <c r="Q91" s="52"/>
      <c r="R91" s="52"/>
      <c r="S91" s="52"/>
      <c r="T91" s="52"/>
      <c r="U91" s="52"/>
      <c r="V91" s="53"/>
      <c r="W91" s="52"/>
      <c r="X91" s="52"/>
      <c r="Y91" s="52"/>
      <c r="Z91" s="52"/>
      <c r="AA91" s="52"/>
      <c r="AB91" s="52"/>
      <c r="AC91" s="52"/>
      <c r="AD91" s="53"/>
    </row>
    <row r="92" spans="1:30" x14ac:dyDescent="0.25">
      <c r="A92" s="23">
        <f>Situacao_geral!B93</f>
        <v>43642</v>
      </c>
      <c r="B92" s="26">
        <f>Situacao_geral!C93</f>
        <v>11</v>
      </c>
      <c r="C92" s="25" t="str">
        <f>Situacao_geral!D93</f>
        <v>Sim</v>
      </c>
      <c r="D92" s="29" t="str">
        <f>IF(Situacao_geral!I93=0,"",Situacao_geral!I93)</f>
        <v/>
      </c>
      <c r="E92" s="21" t="str">
        <f>IF(Situacao_geral!J93=0,"",Situacao_geral!J93)</f>
        <v/>
      </c>
      <c r="F92" s="30">
        <f t="shared" si="24"/>
        <v>1</v>
      </c>
      <c r="G92" s="30">
        <f t="shared" si="25"/>
        <v>1</v>
      </c>
      <c r="H92" s="31">
        <v>0</v>
      </c>
      <c r="I92" s="31">
        <f t="shared" si="22"/>
        <v>0</v>
      </c>
      <c r="J92" s="31">
        <f t="shared" si="23"/>
        <v>0</v>
      </c>
      <c r="K92" s="79">
        <f t="shared" si="26"/>
        <v>11</v>
      </c>
      <c r="L92" s="52" t="str">
        <f t="shared" si="21"/>
        <v/>
      </c>
      <c r="M92" s="52"/>
      <c r="N92" s="52"/>
      <c r="O92" s="52"/>
      <c r="P92" s="52"/>
      <c r="Q92" s="52"/>
      <c r="R92" s="52"/>
      <c r="S92" s="52"/>
      <c r="T92" s="52"/>
      <c r="U92" s="52"/>
      <c r="V92" s="53"/>
      <c r="W92" s="52"/>
      <c r="X92" s="52"/>
      <c r="Y92" s="52"/>
      <c r="Z92" s="52"/>
      <c r="AA92" s="52"/>
      <c r="AB92" s="52"/>
      <c r="AC92" s="52"/>
      <c r="AD92" s="53"/>
    </row>
    <row r="93" spans="1:30" x14ac:dyDescent="0.25">
      <c r="A93" s="23">
        <f>Situacao_geral!B94</f>
        <v>43643</v>
      </c>
      <c r="B93" s="26">
        <f>Situacao_geral!C94</f>
        <v>0</v>
      </c>
      <c r="C93" s="25" t="str">
        <f>Situacao_geral!D94</f>
        <v>Não</v>
      </c>
      <c r="D93" s="29" t="str">
        <f>IF(Situacao_geral!I94=0,"",Situacao_geral!I94)</f>
        <v>Baixo</v>
      </c>
      <c r="E93" s="6" t="str">
        <f>IF(Situacao_geral!J94=0,"",Situacao_geral!J94)</f>
        <v>Baixo</v>
      </c>
      <c r="F93" s="30">
        <f t="shared" si="24"/>
        <v>0</v>
      </c>
      <c r="G93" s="30">
        <f t="shared" si="25"/>
        <v>1</v>
      </c>
      <c r="H93" s="31">
        <v>1</v>
      </c>
      <c r="I93" s="31">
        <f t="shared" si="22"/>
        <v>1</v>
      </c>
      <c r="J93" s="31">
        <f t="shared" si="23"/>
        <v>1</v>
      </c>
      <c r="K93" s="79">
        <f t="shared" si="26"/>
        <v>11</v>
      </c>
      <c r="L93" s="52">
        <f t="shared" si="21"/>
        <v>11</v>
      </c>
      <c r="M93" s="52"/>
      <c r="N93" s="52"/>
      <c r="O93" s="52"/>
      <c r="P93" s="52"/>
      <c r="Q93" s="52"/>
      <c r="R93" s="52"/>
      <c r="S93" s="52"/>
      <c r="T93" s="52"/>
      <c r="U93" s="52"/>
      <c r="V93" s="53"/>
      <c r="W93" s="52"/>
      <c r="X93" s="52"/>
      <c r="Y93" s="52"/>
      <c r="Z93" s="52"/>
      <c r="AA93" s="52"/>
      <c r="AB93" s="52"/>
      <c r="AC93" s="52"/>
      <c r="AD93" s="53"/>
    </row>
    <row r="94" spans="1:30" x14ac:dyDescent="0.25">
      <c r="A94" s="23">
        <f>Situacao_geral!B95</f>
        <v>43644</v>
      </c>
      <c r="B94" s="26">
        <f>Situacao_geral!C95</f>
        <v>0</v>
      </c>
      <c r="C94" s="25" t="str">
        <f>Situacao_geral!D95</f>
        <v>Não</v>
      </c>
      <c r="D94" s="29" t="str">
        <f>IF(Situacao_geral!I95=0,"",Situacao_geral!I95)</f>
        <v/>
      </c>
      <c r="E94" s="21" t="str">
        <f>IF(Situacao_geral!J95=0,"",Situacao_geral!J95)</f>
        <v/>
      </c>
      <c r="F94" s="30">
        <f t="shared" si="24"/>
        <v>0</v>
      </c>
      <c r="G94" s="30">
        <f t="shared" si="25"/>
        <v>1</v>
      </c>
      <c r="H94" s="31">
        <v>2</v>
      </c>
      <c r="I94" s="31">
        <f t="shared" si="22"/>
        <v>2</v>
      </c>
      <c r="J94" s="31">
        <f t="shared" si="23"/>
        <v>2</v>
      </c>
      <c r="K94" s="79">
        <f t="shared" si="26"/>
        <v>11</v>
      </c>
      <c r="L94" s="52" t="str">
        <f t="shared" si="21"/>
        <v/>
      </c>
      <c r="M94" s="52"/>
      <c r="N94" s="52"/>
      <c r="O94" s="52"/>
      <c r="P94" s="52"/>
      <c r="Q94" s="52"/>
      <c r="R94" s="52"/>
      <c r="S94" s="52"/>
      <c r="T94" s="52"/>
      <c r="U94" s="52"/>
      <c r="V94" s="53"/>
      <c r="W94" s="52"/>
      <c r="X94" s="52"/>
      <c r="Y94" s="52"/>
      <c r="Z94" s="52"/>
      <c r="AA94" s="52"/>
      <c r="AB94" s="52"/>
      <c r="AC94" s="52"/>
      <c r="AD94" s="53"/>
    </row>
    <row r="95" spans="1:30" x14ac:dyDescent="0.25">
      <c r="A95" s="23">
        <f>Situacao_geral!B96</f>
        <v>43645</v>
      </c>
      <c r="B95" s="26">
        <f>Situacao_geral!C96</f>
        <v>0</v>
      </c>
      <c r="C95" s="25" t="str">
        <f>Situacao_geral!D96</f>
        <v>Não</v>
      </c>
      <c r="D95" s="29" t="str">
        <f>IF(Situacao_geral!I96=0,"",Situacao_geral!I96)</f>
        <v/>
      </c>
      <c r="E95" s="21" t="str">
        <f>IF(Situacao_geral!J96=0,"",Situacao_geral!J96)</f>
        <v/>
      </c>
      <c r="F95" s="30">
        <f t="shared" si="24"/>
        <v>0</v>
      </c>
      <c r="G95" s="30">
        <f t="shared" si="25"/>
        <v>0</v>
      </c>
      <c r="H95" s="31">
        <v>3</v>
      </c>
      <c r="I95" s="31">
        <f t="shared" si="22"/>
        <v>3</v>
      </c>
      <c r="J95" s="31">
        <f t="shared" si="23"/>
        <v>3</v>
      </c>
      <c r="K95" s="79">
        <f t="shared" si="26"/>
        <v>0</v>
      </c>
      <c r="L95" s="52" t="str">
        <f t="shared" si="21"/>
        <v/>
      </c>
      <c r="M95" s="52"/>
      <c r="N95" s="52"/>
      <c r="O95" s="52"/>
      <c r="P95" s="52"/>
      <c r="Q95" s="52"/>
      <c r="R95" s="52"/>
      <c r="S95" s="52"/>
      <c r="T95" s="52"/>
      <c r="U95" s="52"/>
      <c r="V95" s="53"/>
      <c r="W95" s="52"/>
      <c r="X95" s="52"/>
      <c r="Y95" s="52"/>
      <c r="Z95" s="52"/>
      <c r="AA95" s="52"/>
      <c r="AB95" s="52"/>
      <c r="AC95" s="52"/>
      <c r="AD95" s="53"/>
    </row>
    <row r="96" spans="1:30" x14ac:dyDescent="0.25">
      <c r="A96" s="23">
        <f>Situacao_geral!B97</f>
        <v>43646</v>
      </c>
      <c r="B96" s="26">
        <f>Situacao_geral!C97</f>
        <v>0</v>
      </c>
      <c r="C96" s="25" t="str">
        <f>Situacao_geral!D97</f>
        <v>Não</v>
      </c>
      <c r="D96" s="29" t="str">
        <f>IF(Situacao_geral!I97=0,"",Situacao_geral!I97)</f>
        <v/>
      </c>
      <c r="E96" s="21" t="str">
        <f>IF(Situacao_geral!J97=0,"",Situacao_geral!J97)</f>
        <v/>
      </c>
      <c r="F96" s="30">
        <f t="shared" si="24"/>
        <v>0</v>
      </c>
      <c r="G96" s="30">
        <f t="shared" si="25"/>
        <v>0</v>
      </c>
      <c r="H96" s="31">
        <v>4</v>
      </c>
      <c r="I96" s="31">
        <f t="shared" si="22"/>
        <v>4</v>
      </c>
      <c r="J96" s="31">
        <f t="shared" si="23"/>
        <v>4</v>
      </c>
      <c r="K96" s="79">
        <f t="shared" si="26"/>
        <v>0</v>
      </c>
      <c r="L96" s="52" t="str">
        <f t="shared" si="21"/>
        <v/>
      </c>
      <c r="M96" s="52"/>
      <c r="N96" s="52"/>
      <c r="O96" s="52"/>
      <c r="P96" s="52"/>
      <c r="Q96" s="52"/>
      <c r="R96" s="52"/>
      <c r="S96" s="52"/>
      <c r="T96" s="52"/>
      <c r="U96" s="52"/>
      <c r="V96" s="53"/>
      <c r="W96" s="52"/>
      <c r="X96" s="52"/>
      <c r="Y96" s="52"/>
      <c r="Z96" s="52"/>
      <c r="AA96" s="52"/>
      <c r="AB96" s="52"/>
      <c r="AC96" s="52"/>
      <c r="AD96" s="53"/>
    </row>
    <row r="97" spans="1:30" x14ac:dyDescent="0.25">
      <c r="A97" s="23">
        <f>Situacao_geral!B98</f>
        <v>43647</v>
      </c>
      <c r="B97" s="26">
        <f>Situacao_geral!C98</f>
        <v>7.2</v>
      </c>
      <c r="C97" s="25" t="str">
        <f>Situacao_geral!D98</f>
        <v>Sim</v>
      </c>
      <c r="D97" s="29" t="str">
        <f>IF(Situacao_geral!I98=0,"",Situacao_geral!I98)</f>
        <v/>
      </c>
      <c r="E97" s="21" t="str">
        <f>IF(Situacao_geral!J98=0,"",Situacao_geral!J98)</f>
        <v/>
      </c>
      <c r="F97" s="30">
        <f t="shared" si="24"/>
        <v>1</v>
      </c>
      <c r="G97" s="30">
        <f t="shared" si="25"/>
        <v>1</v>
      </c>
      <c r="H97" s="31">
        <v>0</v>
      </c>
      <c r="I97" s="31">
        <f t="shared" si="22"/>
        <v>0</v>
      </c>
      <c r="J97" s="31">
        <f t="shared" si="23"/>
        <v>0</v>
      </c>
      <c r="K97" s="79">
        <f t="shared" si="26"/>
        <v>7.2</v>
      </c>
      <c r="L97" s="52" t="str">
        <f t="shared" si="21"/>
        <v/>
      </c>
      <c r="M97" s="52"/>
      <c r="N97" s="52"/>
      <c r="O97" s="52"/>
      <c r="P97" s="52"/>
      <c r="Q97" s="52"/>
      <c r="R97" s="52"/>
      <c r="S97" s="52"/>
      <c r="T97" s="52"/>
      <c r="U97" s="52"/>
      <c r="V97" s="53"/>
      <c r="W97" s="52"/>
      <c r="X97" s="52"/>
      <c r="Y97" s="52"/>
      <c r="Z97" s="52"/>
      <c r="AA97" s="52"/>
      <c r="AB97" s="52"/>
      <c r="AC97" s="52"/>
      <c r="AD97" s="53"/>
    </row>
    <row r="98" spans="1:30" x14ac:dyDescent="0.25">
      <c r="A98" s="23">
        <f>Situacao_geral!B99</f>
        <v>43648</v>
      </c>
      <c r="B98" s="26">
        <f>Situacao_geral!C99</f>
        <v>10.1</v>
      </c>
      <c r="C98" s="25" t="str">
        <f>Situacao_geral!D99</f>
        <v>Sim</v>
      </c>
      <c r="D98" s="29" t="str">
        <f>IF(Situacao_geral!I99=0,"",Situacao_geral!I99)</f>
        <v/>
      </c>
      <c r="E98" s="21" t="str">
        <f>IF(Situacao_geral!J99=0,"",Situacao_geral!J99)</f>
        <v/>
      </c>
      <c r="F98" s="30">
        <f t="shared" si="24"/>
        <v>1</v>
      </c>
      <c r="G98" s="30">
        <f t="shared" si="25"/>
        <v>2</v>
      </c>
      <c r="H98" s="31">
        <v>0</v>
      </c>
      <c r="I98" s="31">
        <f t="shared" si="22"/>
        <v>0</v>
      </c>
      <c r="J98" s="31">
        <f t="shared" si="23"/>
        <v>0</v>
      </c>
      <c r="K98" s="79">
        <f t="shared" si="26"/>
        <v>17.3</v>
      </c>
      <c r="L98" s="52" t="str">
        <f t="shared" si="21"/>
        <v/>
      </c>
      <c r="M98" s="52"/>
      <c r="N98" s="52"/>
      <c r="O98" s="52"/>
      <c r="P98" s="52"/>
      <c r="Q98" s="52"/>
      <c r="R98" s="52"/>
      <c r="S98" s="52"/>
      <c r="T98" s="52"/>
      <c r="U98" s="52"/>
      <c r="V98" s="53"/>
      <c r="W98" s="52"/>
      <c r="X98" s="52"/>
      <c r="Y98" s="52"/>
      <c r="Z98" s="52"/>
      <c r="AA98" s="52"/>
      <c r="AB98" s="52"/>
      <c r="AC98" s="52"/>
      <c r="AD98" s="53"/>
    </row>
    <row r="99" spans="1:30" x14ac:dyDescent="0.25">
      <c r="A99" s="23">
        <f>Situacao_geral!B100</f>
        <v>43649</v>
      </c>
      <c r="B99" s="26">
        <f>Situacao_geral!C100</f>
        <v>0.9</v>
      </c>
      <c r="C99" s="25" t="str">
        <f>Situacao_geral!D100</f>
        <v>Sim</v>
      </c>
      <c r="D99" s="29" t="str">
        <f>IF(Situacao_geral!I100=0,"",Situacao_geral!I100)</f>
        <v>Médio</v>
      </c>
      <c r="E99" s="6" t="str">
        <f>IF(Situacao_geral!J100=0,"",Situacao_geral!J100)</f>
        <v>Médio</v>
      </c>
      <c r="F99" s="30">
        <f t="shared" si="24"/>
        <v>1</v>
      </c>
      <c r="G99" s="30">
        <f t="shared" si="25"/>
        <v>3</v>
      </c>
      <c r="H99" s="31">
        <v>0</v>
      </c>
      <c r="I99" s="31">
        <f t="shared" si="22"/>
        <v>0</v>
      </c>
      <c r="J99" s="31">
        <f t="shared" si="23"/>
        <v>0</v>
      </c>
      <c r="K99" s="79">
        <f t="shared" si="26"/>
        <v>18.2</v>
      </c>
      <c r="L99" s="52">
        <f t="shared" si="21"/>
        <v>18.2</v>
      </c>
      <c r="M99" s="52"/>
      <c r="N99" s="52"/>
      <c r="O99" s="52"/>
      <c r="P99" s="52"/>
      <c r="Q99" s="52"/>
      <c r="R99" s="52"/>
      <c r="S99" s="52"/>
      <c r="T99" s="52"/>
      <c r="U99" s="52"/>
      <c r="V99" s="53"/>
      <c r="W99" s="52"/>
      <c r="X99" s="52"/>
      <c r="Y99" s="52"/>
      <c r="Z99" s="52"/>
      <c r="AA99" s="52"/>
      <c r="AB99" s="52"/>
      <c r="AC99" s="52"/>
      <c r="AD99" s="53"/>
    </row>
    <row r="100" spans="1:30" x14ac:dyDescent="0.25">
      <c r="A100" s="23">
        <f>Situacao_geral!B101</f>
        <v>43650</v>
      </c>
      <c r="B100" s="26">
        <f>Situacao_geral!C101</f>
        <v>0</v>
      </c>
      <c r="C100" s="25" t="str">
        <f>Situacao_geral!D101</f>
        <v>Não</v>
      </c>
      <c r="D100" s="29" t="str">
        <f>IF(Situacao_geral!I101=0,"",Situacao_geral!I101)</f>
        <v/>
      </c>
      <c r="E100" s="21" t="str">
        <f>IF(Situacao_geral!J101=0,"",Situacao_geral!J101)</f>
        <v/>
      </c>
      <c r="F100" s="30">
        <f t="shared" si="24"/>
        <v>0</v>
      </c>
      <c r="G100" s="30">
        <f t="shared" si="25"/>
        <v>2</v>
      </c>
      <c r="H100" s="31">
        <v>1</v>
      </c>
      <c r="I100" s="31">
        <f t="shared" si="22"/>
        <v>1</v>
      </c>
      <c r="J100" s="31">
        <f t="shared" si="23"/>
        <v>1</v>
      </c>
      <c r="K100" s="79">
        <f t="shared" si="26"/>
        <v>11</v>
      </c>
      <c r="L100" s="52" t="str">
        <f t="shared" si="21"/>
        <v/>
      </c>
      <c r="M100" s="52"/>
      <c r="N100" s="52"/>
      <c r="O100" s="52"/>
      <c r="P100" s="52"/>
      <c r="Q100" s="52"/>
      <c r="R100" s="52"/>
      <c r="S100" s="52"/>
      <c r="T100" s="52"/>
      <c r="U100" s="52"/>
      <c r="V100" s="53"/>
      <c r="W100" s="52"/>
      <c r="X100" s="52"/>
      <c r="Y100" s="52"/>
      <c r="Z100" s="52"/>
      <c r="AA100" s="52"/>
      <c r="AB100" s="52"/>
      <c r="AC100" s="52"/>
      <c r="AD100" s="53"/>
    </row>
    <row r="101" spans="1:30" x14ac:dyDescent="0.25">
      <c r="A101" s="23">
        <f>Situacao_geral!B102</f>
        <v>43651</v>
      </c>
      <c r="B101" s="26">
        <f>Situacao_geral!C102</f>
        <v>0</v>
      </c>
      <c r="C101" s="25" t="str">
        <f>Situacao_geral!D102</f>
        <v>Não</v>
      </c>
      <c r="D101" s="29" t="str">
        <f>IF(Situacao_geral!I102=0,"",Situacao_geral!I102)</f>
        <v/>
      </c>
      <c r="E101" s="21" t="str">
        <f>IF(Situacao_geral!J102=0,"",Situacao_geral!J102)</f>
        <v/>
      </c>
      <c r="F101" s="30">
        <f t="shared" si="24"/>
        <v>0</v>
      </c>
      <c r="G101" s="30">
        <f t="shared" si="25"/>
        <v>1</v>
      </c>
      <c r="H101" s="31">
        <v>2</v>
      </c>
      <c r="I101" s="31">
        <f t="shared" si="22"/>
        <v>2</v>
      </c>
      <c r="J101" s="31">
        <f t="shared" si="23"/>
        <v>2</v>
      </c>
      <c r="K101" s="79">
        <f t="shared" si="26"/>
        <v>0.9</v>
      </c>
      <c r="L101" s="52" t="str">
        <f t="shared" si="21"/>
        <v/>
      </c>
      <c r="M101" s="52"/>
      <c r="N101" s="52"/>
      <c r="O101" s="52"/>
      <c r="P101" s="52"/>
      <c r="Q101" s="52"/>
      <c r="R101" s="52"/>
      <c r="S101" s="52"/>
      <c r="T101" s="52"/>
      <c r="U101" s="52"/>
      <c r="V101" s="53"/>
      <c r="W101" s="52"/>
      <c r="X101" s="52"/>
      <c r="Y101" s="52"/>
      <c r="Z101" s="52"/>
      <c r="AA101" s="52"/>
      <c r="AB101" s="52"/>
      <c r="AC101" s="52"/>
      <c r="AD101" s="53"/>
    </row>
    <row r="102" spans="1:30" x14ac:dyDescent="0.25">
      <c r="A102" s="23">
        <f>Situacao_geral!B103</f>
        <v>43652</v>
      </c>
      <c r="B102" s="26">
        <f>Situacao_geral!C103</f>
        <v>0</v>
      </c>
      <c r="C102" s="25" t="str">
        <f>Situacao_geral!D103</f>
        <v>Não</v>
      </c>
      <c r="D102" s="29" t="str">
        <f>IF(Situacao_geral!I103=0,"",Situacao_geral!I103)</f>
        <v/>
      </c>
      <c r="E102" s="21" t="str">
        <f>IF(Situacao_geral!J103=0,"",Situacao_geral!J103)</f>
        <v/>
      </c>
      <c r="F102" s="30">
        <f t="shared" si="24"/>
        <v>0</v>
      </c>
      <c r="G102" s="30">
        <f t="shared" si="25"/>
        <v>0</v>
      </c>
      <c r="H102" s="31">
        <v>3</v>
      </c>
      <c r="I102" s="31">
        <f t="shared" si="22"/>
        <v>3</v>
      </c>
      <c r="J102" s="31">
        <f t="shared" si="23"/>
        <v>3</v>
      </c>
      <c r="K102" s="79">
        <f t="shared" si="26"/>
        <v>0</v>
      </c>
      <c r="L102" s="52" t="str">
        <f t="shared" si="21"/>
        <v/>
      </c>
      <c r="M102" s="52"/>
      <c r="N102" s="52"/>
      <c r="O102" s="52"/>
      <c r="P102" s="52"/>
      <c r="Q102" s="52"/>
      <c r="R102" s="52"/>
      <c r="S102" s="52"/>
      <c r="T102" s="52"/>
      <c r="U102" s="52"/>
      <c r="V102" s="53"/>
      <c r="W102" s="52"/>
      <c r="X102" s="52"/>
      <c r="Y102" s="52"/>
      <c r="Z102" s="52"/>
      <c r="AA102" s="52"/>
      <c r="AB102" s="52"/>
      <c r="AC102" s="52"/>
      <c r="AD102" s="53"/>
    </row>
    <row r="103" spans="1:30" x14ac:dyDescent="0.25">
      <c r="A103" s="23">
        <f>Situacao_geral!B104</f>
        <v>43653</v>
      </c>
      <c r="B103" s="26">
        <f>Situacao_geral!C104</f>
        <v>0</v>
      </c>
      <c r="C103" s="25" t="str">
        <f>Situacao_geral!D104</f>
        <v>Não</v>
      </c>
      <c r="D103" s="29" t="str">
        <f>IF(Situacao_geral!I104=0,"",Situacao_geral!I104)</f>
        <v/>
      </c>
      <c r="E103" s="21" t="str">
        <f>IF(Situacao_geral!J104=0,"",Situacao_geral!J104)</f>
        <v/>
      </c>
      <c r="F103" s="30">
        <f t="shared" si="24"/>
        <v>0</v>
      </c>
      <c r="G103" s="30">
        <f t="shared" si="25"/>
        <v>0</v>
      </c>
      <c r="H103" s="31">
        <v>4</v>
      </c>
      <c r="I103" s="31">
        <f t="shared" si="22"/>
        <v>4</v>
      </c>
      <c r="J103" s="31">
        <f t="shared" si="23"/>
        <v>4</v>
      </c>
      <c r="K103" s="79">
        <f t="shared" si="26"/>
        <v>0</v>
      </c>
      <c r="L103" s="52" t="str">
        <f t="shared" si="21"/>
        <v/>
      </c>
      <c r="M103" s="52"/>
      <c r="N103" s="52"/>
      <c r="O103" s="52"/>
      <c r="P103" s="52"/>
      <c r="Q103" s="52"/>
      <c r="R103" s="52"/>
      <c r="S103" s="52"/>
      <c r="T103" s="52"/>
      <c r="U103" s="52"/>
      <c r="V103" s="53"/>
      <c r="W103" s="52"/>
      <c r="X103" s="52"/>
      <c r="Y103" s="52"/>
      <c r="Z103" s="52"/>
      <c r="AA103" s="52"/>
      <c r="AB103" s="52"/>
      <c r="AC103" s="52"/>
      <c r="AD103" s="53"/>
    </row>
    <row r="104" spans="1:30" x14ac:dyDescent="0.25">
      <c r="A104" s="23">
        <f>Situacao_geral!B105</f>
        <v>43654</v>
      </c>
      <c r="B104" s="26">
        <f>Situacao_geral!C105</f>
        <v>0</v>
      </c>
      <c r="C104" s="25" t="str">
        <f>Situacao_geral!D105</f>
        <v>Não</v>
      </c>
      <c r="D104" s="29" t="str">
        <f>IF(Situacao_geral!I105=0,"",Situacao_geral!I105)</f>
        <v/>
      </c>
      <c r="E104" s="21" t="str">
        <f>IF(Situacao_geral!J105=0,"",Situacao_geral!J105)</f>
        <v/>
      </c>
      <c r="F104" s="30">
        <f t="shared" si="24"/>
        <v>0</v>
      </c>
      <c r="G104" s="30">
        <f t="shared" si="25"/>
        <v>0</v>
      </c>
      <c r="H104" s="31">
        <v>5</v>
      </c>
      <c r="I104" s="31">
        <f t="shared" si="22"/>
        <v>5</v>
      </c>
      <c r="J104" s="31">
        <f t="shared" si="23"/>
        <v>5</v>
      </c>
      <c r="K104" s="79">
        <f t="shared" si="26"/>
        <v>0</v>
      </c>
      <c r="L104" s="52" t="str">
        <f t="shared" si="21"/>
        <v/>
      </c>
      <c r="M104" s="52"/>
      <c r="N104" s="52"/>
      <c r="O104" s="52"/>
      <c r="P104" s="52"/>
      <c r="Q104" s="52"/>
      <c r="R104" s="52"/>
      <c r="S104" s="52"/>
      <c r="T104" s="52"/>
      <c r="U104" s="52"/>
      <c r="V104" s="53"/>
      <c r="W104" s="52"/>
      <c r="X104" s="52"/>
      <c r="Y104" s="52"/>
      <c r="Z104" s="52"/>
      <c r="AA104" s="52"/>
      <c r="AB104" s="52"/>
      <c r="AC104" s="52"/>
      <c r="AD104" s="53"/>
    </row>
    <row r="105" spans="1:30" x14ac:dyDescent="0.25">
      <c r="A105" s="23">
        <f>Situacao_geral!B106</f>
        <v>43655</v>
      </c>
      <c r="B105" s="26">
        <f>Situacao_geral!C106</f>
        <v>0</v>
      </c>
      <c r="C105" s="25" t="str">
        <f>Situacao_geral!D106</f>
        <v>Não</v>
      </c>
      <c r="D105" s="29" t="str">
        <f>IF(Situacao_geral!I106=0,"",Situacao_geral!I106)</f>
        <v/>
      </c>
      <c r="E105" s="21" t="str">
        <f>IF(Situacao_geral!J106=0,"",Situacao_geral!J106)</f>
        <v/>
      </c>
      <c r="F105" s="30">
        <f t="shared" si="24"/>
        <v>0</v>
      </c>
      <c r="G105" s="30">
        <f t="shared" si="25"/>
        <v>0</v>
      </c>
      <c r="H105" s="31">
        <v>6</v>
      </c>
      <c r="I105" s="31">
        <f t="shared" si="22"/>
        <v>5</v>
      </c>
      <c r="J105" s="31">
        <f t="shared" si="23"/>
        <v>5</v>
      </c>
      <c r="K105" s="79">
        <f t="shared" si="26"/>
        <v>0</v>
      </c>
      <c r="L105" s="52" t="str">
        <f t="shared" si="21"/>
        <v/>
      </c>
      <c r="M105" s="52"/>
      <c r="N105" s="52"/>
      <c r="O105" s="52"/>
      <c r="P105" s="52"/>
      <c r="Q105" s="52"/>
      <c r="R105" s="52"/>
      <c r="S105" s="52"/>
      <c r="T105" s="52"/>
      <c r="U105" s="52"/>
      <c r="V105" s="53"/>
      <c r="W105" s="52"/>
      <c r="X105" s="52"/>
      <c r="Y105" s="52"/>
      <c r="Z105" s="52"/>
      <c r="AA105" s="52"/>
      <c r="AB105" s="52"/>
      <c r="AC105" s="52"/>
      <c r="AD105" s="53"/>
    </row>
    <row r="106" spans="1:30" x14ac:dyDescent="0.25">
      <c r="A106" s="23">
        <f>Situacao_geral!B107</f>
        <v>43656</v>
      </c>
      <c r="B106" s="26">
        <f>Situacao_geral!C107</f>
        <v>0</v>
      </c>
      <c r="C106" s="25" t="str">
        <f>Situacao_geral!D107</f>
        <v>Não</v>
      </c>
      <c r="D106" s="29" t="str">
        <f>IF(Situacao_geral!I107=0,"",Situacao_geral!I107)</f>
        <v/>
      </c>
      <c r="E106" s="21" t="str">
        <f>IF(Situacao_geral!J107=0,"",Situacao_geral!J107)</f>
        <v/>
      </c>
      <c r="F106" s="30">
        <f t="shared" si="24"/>
        <v>0</v>
      </c>
      <c r="G106" s="30">
        <f t="shared" si="25"/>
        <v>0</v>
      </c>
      <c r="H106" s="31">
        <v>7</v>
      </c>
      <c r="I106" s="31">
        <f t="shared" si="22"/>
        <v>5</v>
      </c>
      <c r="J106" s="31">
        <f t="shared" si="23"/>
        <v>5</v>
      </c>
      <c r="K106" s="79">
        <f t="shared" si="26"/>
        <v>0</v>
      </c>
      <c r="L106" s="52" t="str">
        <f t="shared" si="21"/>
        <v/>
      </c>
      <c r="M106" s="52"/>
      <c r="N106" s="52"/>
      <c r="O106" s="52"/>
      <c r="P106" s="52"/>
      <c r="Q106" s="52"/>
      <c r="R106" s="52"/>
      <c r="S106" s="52"/>
      <c r="T106" s="52"/>
      <c r="U106" s="52"/>
      <c r="V106" s="53"/>
      <c r="W106" s="52"/>
      <c r="X106" s="52"/>
      <c r="Y106" s="52"/>
      <c r="Z106" s="52"/>
      <c r="AA106" s="52"/>
      <c r="AB106" s="52"/>
      <c r="AC106" s="52"/>
      <c r="AD106" s="53"/>
    </row>
    <row r="107" spans="1:30" x14ac:dyDescent="0.25">
      <c r="A107" s="23">
        <f>Situacao_geral!B108</f>
        <v>43657</v>
      </c>
      <c r="B107" s="26">
        <f>Situacao_geral!C108</f>
        <v>0</v>
      </c>
      <c r="C107" s="25" t="str">
        <f>Situacao_geral!D108</f>
        <v>Não</v>
      </c>
      <c r="D107" s="29" t="str">
        <f>IF(Situacao_geral!I108=0,"",Situacao_geral!I108)</f>
        <v/>
      </c>
      <c r="E107" s="21" t="str">
        <f>IF(Situacao_geral!J108=0,"",Situacao_geral!J108)</f>
        <v/>
      </c>
      <c r="F107" s="30">
        <f t="shared" si="24"/>
        <v>0</v>
      </c>
      <c r="G107" s="30">
        <f t="shared" si="25"/>
        <v>0</v>
      </c>
      <c r="H107" s="31">
        <v>8</v>
      </c>
      <c r="I107" s="31">
        <f t="shared" si="22"/>
        <v>5</v>
      </c>
      <c r="J107" s="31">
        <f t="shared" si="23"/>
        <v>5</v>
      </c>
      <c r="K107" s="79">
        <f t="shared" si="26"/>
        <v>0</v>
      </c>
      <c r="L107" s="52" t="str">
        <f t="shared" si="21"/>
        <v/>
      </c>
      <c r="M107" s="52"/>
      <c r="N107" s="52"/>
      <c r="O107" s="52"/>
      <c r="P107" s="52"/>
      <c r="Q107" s="52"/>
      <c r="R107" s="52"/>
      <c r="S107" s="52"/>
      <c r="T107" s="52"/>
      <c r="U107" s="52"/>
      <c r="V107" s="53"/>
      <c r="W107" s="52"/>
      <c r="X107" s="52"/>
      <c r="Y107" s="52"/>
      <c r="Z107" s="52"/>
      <c r="AA107" s="52"/>
      <c r="AB107" s="52"/>
      <c r="AC107" s="52"/>
      <c r="AD107" s="53"/>
    </row>
    <row r="108" spans="1:30" x14ac:dyDescent="0.25">
      <c r="A108" s="23">
        <f>Situacao_geral!B109</f>
        <v>43658</v>
      </c>
      <c r="B108" s="26">
        <f>Situacao_geral!C109</f>
        <v>0</v>
      </c>
      <c r="C108" s="25" t="str">
        <f>Situacao_geral!D109</f>
        <v>Não</v>
      </c>
      <c r="D108" s="29" t="str">
        <f>IF(Situacao_geral!I109=0,"",Situacao_geral!I109)</f>
        <v/>
      </c>
      <c r="E108" s="21" t="str">
        <f>IF(Situacao_geral!J109=0,"",Situacao_geral!J109)</f>
        <v/>
      </c>
      <c r="F108" s="30">
        <f t="shared" si="24"/>
        <v>0</v>
      </c>
      <c r="G108" s="30">
        <f t="shared" si="25"/>
        <v>0</v>
      </c>
      <c r="H108" s="31">
        <v>9</v>
      </c>
      <c r="I108" s="31">
        <f t="shared" si="22"/>
        <v>5</v>
      </c>
      <c r="J108" s="31">
        <f t="shared" si="23"/>
        <v>5</v>
      </c>
      <c r="K108" s="79">
        <f t="shared" si="26"/>
        <v>0</v>
      </c>
      <c r="L108" s="52" t="str">
        <f t="shared" si="21"/>
        <v/>
      </c>
      <c r="M108" s="52"/>
      <c r="N108" s="52"/>
      <c r="O108" s="52"/>
      <c r="P108" s="52"/>
      <c r="Q108" s="52"/>
      <c r="R108" s="52"/>
      <c r="S108" s="52"/>
      <c r="T108" s="52"/>
      <c r="U108" s="52"/>
      <c r="V108" s="53"/>
      <c r="W108" s="52"/>
      <c r="X108" s="52"/>
      <c r="Y108" s="52"/>
      <c r="Z108" s="52"/>
      <c r="AA108" s="52"/>
      <c r="AB108" s="52"/>
      <c r="AC108" s="52"/>
      <c r="AD108" s="53"/>
    </row>
    <row r="109" spans="1:30" x14ac:dyDescent="0.25">
      <c r="A109" s="23">
        <f>Situacao_geral!B110</f>
        <v>43659</v>
      </c>
      <c r="B109" s="26">
        <f>Situacao_geral!C110</f>
        <v>0</v>
      </c>
      <c r="C109" s="25" t="str">
        <f>Situacao_geral!D110</f>
        <v>Não</v>
      </c>
      <c r="D109" s="29" t="str">
        <f>IF(Situacao_geral!I110=0,"",Situacao_geral!I110)</f>
        <v/>
      </c>
      <c r="E109" s="21" t="str">
        <f>IF(Situacao_geral!J110=0,"",Situacao_geral!J110)</f>
        <v/>
      </c>
      <c r="F109" s="30">
        <f t="shared" si="24"/>
        <v>0</v>
      </c>
      <c r="G109" s="30">
        <f t="shared" si="25"/>
        <v>0</v>
      </c>
      <c r="H109" s="31">
        <v>10</v>
      </c>
      <c r="I109" s="31">
        <f t="shared" si="22"/>
        <v>5</v>
      </c>
      <c r="J109" s="31">
        <f t="shared" si="23"/>
        <v>10</v>
      </c>
      <c r="K109" s="79">
        <f t="shared" si="26"/>
        <v>0</v>
      </c>
      <c r="L109" s="52" t="str">
        <f t="shared" si="21"/>
        <v/>
      </c>
      <c r="M109" s="52"/>
      <c r="N109" s="52"/>
      <c r="O109" s="52"/>
      <c r="P109" s="52"/>
      <c r="Q109" s="52"/>
      <c r="R109" s="52"/>
      <c r="S109" s="52"/>
      <c r="T109" s="52"/>
      <c r="U109" s="52"/>
      <c r="V109" s="53"/>
      <c r="W109" s="52"/>
      <c r="X109" s="52"/>
      <c r="Y109" s="52"/>
      <c r="Z109" s="52"/>
      <c r="AA109" s="52"/>
      <c r="AB109" s="52"/>
      <c r="AC109" s="52"/>
      <c r="AD109" s="53"/>
    </row>
    <row r="110" spans="1:30" x14ac:dyDescent="0.25">
      <c r="A110" s="23">
        <f>Situacao_geral!B111</f>
        <v>43660</v>
      </c>
      <c r="B110" s="26">
        <f>Situacao_geral!C111</f>
        <v>10.3</v>
      </c>
      <c r="C110" s="25" t="str">
        <f>Situacao_geral!D111</f>
        <v>Sim</v>
      </c>
      <c r="D110" s="29" t="str">
        <f>IF(Situacao_geral!I111=0,"",Situacao_geral!I111)</f>
        <v/>
      </c>
      <c r="E110" s="21" t="str">
        <f>IF(Situacao_geral!J111=0,"",Situacao_geral!J111)</f>
        <v/>
      </c>
      <c r="F110" s="30">
        <f t="shared" si="24"/>
        <v>1</v>
      </c>
      <c r="G110" s="30">
        <f t="shared" si="25"/>
        <v>1</v>
      </c>
      <c r="H110" s="31">
        <v>0</v>
      </c>
      <c r="I110" s="31">
        <f t="shared" si="22"/>
        <v>0</v>
      </c>
      <c r="J110" s="31">
        <f t="shared" si="23"/>
        <v>0</v>
      </c>
      <c r="K110" s="79">
        <f t="shared" si="26"/>
        <v>10.3</v>
      </c>
      <c r="L110" s="52" t="str">
        <f t="shared" si="21"/>
        <v/>
      </c>
      <c r="M110" s="52"/>
      <c r="N110" s="52"/>
      <c r="O110" s="52"/>
      <c r="P110" s="52"/>
      <c r="Q110" s="52"/>
      <c r="R110" s="52"/>
      <c r="S110" s="52"/>
      <c r="T110" s="52"/>
      <c r="U110" s="52"/>
      <c r="V110" s="53"/>
      <c r="W110" s="52"/>
      <c r="X110" s="52"/>
      <c r="Y110" s="52"/>
      <c r="Z110" s="52"/>
      <c r="AA110" s="52"/>
      <c r="AB110" s="52"/>
      <c r="AC110" s="52"/>
      <c r="AD110" s="53"/>
    </row>
    <row r="111" spans="1:30" x14ac:dyDescent="0.25">
      <c r="A111" s="23">
        <f>Situacao_geral!B112</f>
        <v>43661</v>
      </c>
      <c r="B111" s="26">
        <f>Situacao_geral!C112</f>
        <v>6</v>
      </c>
      <c r="C111" s="25" t="str">
        <f>Situacao_geral!D112</f>
        <v>Sim</v>
      </c>
      <c r="D111" s="29" t="str">
        <f>IF(Situacao_geral!I112=0,"",Situacao_geral!I112)</f>
        <v>Baixo</v>
      </c>
      <c r="E111" s="13" t="str">
        <f>IF(Situacao_geral!J112=0,"",Situacao_geral!J112)</f>
        <v>Médio</v>
      </c>
      <c r="F111" s="30">
        <f t="shared" si="24"/>
        <v>1</v>
      </c>
      <c r="G111" s="30">
        <f t="shared" si="25"/>
        <v>2</v>
      </c>
      <c r="H111" s="31">
        <v>0</v>
      </c>
      <c r="I111" s="31">
        <f t="shared" si="22"/>
        <v>0</v>
      </c>
      <c r="J111" s="31">
        <f t="shared" si="23"/>
        <v>0</v>
      </c>
      <c r="K111" s="79">
        <f t="shared" si="26"/>
        <v>16.3</v>
      </c>
      <c r="L111" s="52">
        <f t="shared" si="21"/>
        <v>16.3</v>
      </c>
      <c r="M111" s="52"/>
      <c r="N111" s="52"/>
      <c r="O111" s="52"/>
      <c r="P111" s="52"/>
      <c r="Q111" s="52"/>
      <c r="R111" s="52"/>
      <c r="S111" s="52"/>
      <c r="T111" s="52"/>
      <c r="U111" s="52"/>
      <c r="V111" s="53"/>
      <c r="W111" s="52"/>
      <c r="X111" s="52"/>
      <c r="Y111" s="52"/>
      <c r="Z111" s="52"/>
      <c r="AA111" s="52"/>
      <c r="AB111" s="52"/>
      <c r="AC111" s="52"/>
      <c r="AD111" s="53"/>
    </row>
    <row r="112" spans="1:30" x14ac:dyDescent="0.25">
      <c r="A112" s="23">
        <f>Situacao_geral!B113</f>
        <v>43662</v>
      </c>
      <c r="B112" s="26">
        <f>Situacao_geral!C113</f>
        <v>0</v>
      </c>
      <c r="C112" s="25" t="str">
        <f>Situacao_geral!D113</f>
        <v>Não</v>
      </c>
      <c r="D112" s="29" t="str">
        <f>IF(Situacao_geral!I113=0,"",Situacao_geral!I113)</f>
        <v>Médio</v>
      </c>
      <c r="E112" s="6" t="str">
        <f>IF(Situacao_geral!J113=0,"",Situacao_geral!J113)</f>
        <v>Baixo</v>
      </c>
      <c r="F112" s="30">
        <f t="shared" si="24"/>
        <v>0</v>
      </c>
      <c r="G112" s="30">
        <f t="shared" si="25"/>
        <v>2</v>
      </c>
      <c r="H112" s="31">
        <v>1</v>
      </c>
      <c r="I112" s="31">
        <f t="shared" si="22"/>
        <v>1</v>
      </c>
      <c r="J112" s="31">
        <f t="shared" si="23"/>
        <v>1</v>
      </c>
      <c r="K112" s="79">
        <f t="shared" si="26"/>
        <v>16.3</v>
      </c>
      <c r="L112" s="52">
        <f t="shared" si="21"/>
        <v>16.3</v>
      </c>
      <c r="M112" s="52"/>
      <c r="N112" s="52"/>
      <c r="O112" s="52"/>
      <c r="P112" s="52"/>
      <c r="Q112" s="52"/>
      <c r="R112" s="52"/>
      <c r="S112" s="52"/>
      <c r="T112" s="52"/>
      <c r="U112" s="52"/>
      <c r="V112" s="53"/>
      <c r="W112" s="52"/>
      <c r="X112" s="52"/>
      <c r="Y112" s="52"/>
      <c r="Z112" s="52"/>
      <c r="AA112" s="52"/>
      <c r="AB112" s="52"/>
      <c r="AC112" s="52"/>
      <c r="AD112" s="53"/>
    </row>
    <row r="113" spans="1:30" x14ac:dyDescent="0.25">
      <c r="A113" s="23">
        <f>Situacao_geral!B114</f>
        <v>43663</v>
      </c>
      <c r="B113" s="26">
        <f>Situacao_geral!C114</f>
        <v>0.5</v>
      </c>
      <c r="C113" s="25" t="str">
        <f>Situacao_geral!D114</f>
        <v>Sim</v>
      </c>
      <c r="D113" s="29" t="str">
        <f>IF(Situacao_geral!I114=0,"",Situacao_geral!I114)</f>
        <v>Baixo</v>
      </c>
      <c r="E113" s="6" t="str">
        <f>IF(Situacao_geral!J114=0,"",Situacao_geral!J114)</f>
        <v>Médio</v>
      </c>
      <c r="F113" s="30">
        <f t="shared" si="24"/>
        <v>1</v>
      </c>
      <c r="G113" s="30">
        <f t="shared" si="25"/>
        <v>2</v>
      </c>
      <c r="H113" s="31">
        <v>0</v>
      </c>
      <c r="I113" s="31">
        <f t="shared" si="22"/>
        <v>0</v>
      </c>
      <c r="J113" s="31">
        <f t="shared" si="23"/>
        <v>0</v>
      </c>
      <c r="K113" s="79">
        <f t="shared" si="26"/>
        <v>6.5</v>
      </c>
      <c r="L113" s="52">
        <f t="shared" si="21"/>
        <v>6.5</v>
      </c>
      <c r="M113" s="52"/>
      <c r="N113" s="52"/>
      <c r="O113" s="52"/>
      <c r="P113" s="52"/>
      <c r="Q113" s="52"/>
      <c r="R113" s="52"/>
      <c r="S113" s="52"/>
      <c r="T113" s="52"/>
      <c r="U113" s="52"/>
      <c r="V113" s="53"/>
      <c r="W113" s="52"/>
      <c r="X113" s="52"/>
      <c r="Y113" s="52"/>
      <c r="Z113" s="52"/>
      <c r="AA113" s="52"/>
      <c r="AB113" s="52"/>
      <c r="AC113" s="52"/>
      <c r="AD113" s="53"/>
    </row>
    <row r="114" spans="1:30" x14ac:dyDescent="0.25">
      <c r="A114" s="23">
        <f>Situacao_geral!B115</f>
        <v>43664</v>
      </c>
      <c r="B114" s="26">
        <f>Situacao_geral!C115</f>
        <v>4.0999999999999996</v>
      </c>
      <c r="C114" s="25" t="str">
        <f>Situacao_geral!D115</f>
        <v>Sim</v>
      </c>
      <c r="D114" s="29" t="str">
        <f>IF(Situacao_geral!I115=0,"",Situacao_geral!I115)</f>
        <v>Médio</v>
      </c>
      <c r="E114" s="6" t="str">
        <f>IF(Situacao_geral!J115=0,"",Situacao_geral!J115)</f>
        <v>Baixo</v>
      </c>
      <c r="F114" s="30">
        <f t="shared" si="24"/>
        <v>1</v>
      </c>
      <c r="G114" s="30">
        <f t="shared" si="25"/>
        <v>2</v>
      </c>
      <c r="H114" s="31">
        <v>0</v>
      </c>
      <c r="I114" s="31">
        <f t="shared" si="22"/>
        <v>0</v>
      </c>
      <c r="J114" s="31">
        <f t="shared" si="23"/>
        <v>0</v>
      </c>
      <c r="K114" s="79">
        <f t="shared" si="26"/>
        <v>4.5999999999999996</v>
      </c>
      <c r="L114" s="52">
        <f t="shared" si="21"/>
        <v>4.5999999999999996</v>
      </c>
      <c r="M114" s="52"/>
      <c r="N114" s="52"/>
      <c r="O114" s="52"/>
      <c r="P114" s="52"/>
      <c r="Q114" s="52"/>
      <c r="R114" s="52"/>
      <c r="S114" s="52"/>
      <c r="T114" s="52"/>
      <c r="U114" s="52"/>
      <c r="V114" s="53"/>
      <c r="W114" s="52"/>
      <c r="X114" s="52"/>
      <c r="Y114" s="52"/>
      <c r="Z114" s="52"/>
      <c r="AA114" s="52"/>
      <c r="AB114" s="52"/>
      <c r="AC114" s="52"/>
      <c r="AD114" s="53"/>
    </row>
    <row r="115" spans="1:30" x14ac:dyDescent="0.25">
      <c r="A115" s="23">
        <f>Situacao_geral!B116</f>
        <v>43665</v>
      </c>
      <c r="B115" s="26">
        <f>Situacao_geral!C116</f>
        <v>0.7</v>
      </c>
      <c r="C115" s="25" t="str">
        <f>Situacao_geral!D116</f>
        <v>Sim</v>
      </c>
      <c r="D115" s="29" t="str">
        <f>IF(Situacao_geral!I116=0,"",Situacao_geral!I116)</f>
        <v>Baixo</v>
      </c>
      <c r="E115" s="6" t="str">
        <f>IF(Situacao_geral!J116=0,"",Situacao_geral!J116)</f>
        <v>Baixo</v>
      </c>
      <c r="F115" s="30">
        <f t="shared" si="24"/>
        <v>1</v>
      </c>
      <c r="G115" s="30">
        <f t="shared" si="25"/>
        <v>3</v>
      </c>
      <c r="H115" s="31">
        <v>0</v>
      </c>
      <c r="I115" s="31">
        <f t="shared" si="22"/>
        <v>0</v>
      </c>
      <c r="J115" s="31">
        <f t="shared" si="23"/>
        <v>0</v>
      </c>
      <c r="K115" s="79">
        <f t="shared" si="26"/>
        <v>5.3</v>
      </c>
      <c r="L115" s="52">
        <f t="shared" si="21"/>
        <v>5.3</v>
      </c>
      <c r="M115" s="52"/>
      <c r="N115" s="52"/>
      <c r="O115" s="52"/>
      <c r="P115" s="52"/>
      <c r="Q115" s="52"/>
      <c r="R115" s="52"/>
      <c r="S115" s="52"/>
      <c r="T115" s="52"/>
      <c r="U115" s="52"/>
      <c r="V115" s="53"/>
      <c r="W115" s="52"/>
      <c r="X115" s="52"/>
      <c r="Y115" s="52"/>
      <c r="Z115" s="52"/>
      <c r="AA115" s="52"/>
      <c r="AB115" s="52"/>
      <c r="AC115" s="52"/>
      <c r="AD115" s="53"/>
    </row>
    <row r="116" spans="1:30" x14ac:dyDescent="0.25">
      <c r="A116" s="23">
        <f>Situacao_geral!B117</f>
        <v>43666</v>
      </c>
      <c r="B116" s="26">
        <f>Situacao_geral!C117</f>
        <v>0</v>
      </c>
      <c r="C116" s="25" t="str">
        <f>Situacao_geral!D117</f>
        <v>Não</v>
      </c>
      <c r="D116" s="29" t="str">
        <f>IF(Situacao_geral!I117=0,"",Situacao_geral!I117)</f>
        <v>Médio</v>
      </c>
      <c r="E116" s="6" t="str">
        <f>IF(Situacao_geral!J117=0,"",Situacao_geral!J117)</f>
        <v>Médio</v>
      </c>
      <c r="F116" s="30">
        <f t="shared" si="24"/>
        <v>0</v>
      </c>
      <c r="G116" s="30">
        <f t="shared" si="25"/>
        <v>2</v>
      </c>
      <c r="H116" s="31">
        <v>1</v>
      </c>
      <c r="I116" s="31">
        <f t="shared" si="22"/>
        <v>1</v>
      </c>
      <c r="J116" s="31">
        <f t="shared" si="23"/>
        <v>1</v>
      </c>
      <c r="K116" s="79">
        <f t="shared" si="26"/>
        <v>4.8</v>
      </c>
      <c r="L116" s="52">
        <f t="shared" si="21"/>
        <v>4.8</v>
      </c>
      <c r="M116" s="52"/>
      <c r="N116" s="52"/>
      <c r="O116" s="52"/>
      <c r="P116" s="52"/>
      <c r="Q116" s="52"/>
      <c r="R116" s="52"/>
      <c r="S116" s="52"/>
      <c r="T116" s="52"/>
      <c r="U116" s="52"/>
      <c r="V116" s="53"/>
      <c r="W116" s="52"/>
      <c r="X116" s="52"/>
      <c r="Y116" s="52"/>
      <c r="Z116" s="52"/>
      <c r="AA116" s="52"/>
      <c r="AB116" s="52"/>
      <c r="AC116" s="52"/>
      <c r="AD116" s="53"/>
    </row>
    <row r="117" spans="1:30" x14ac:dyDescent="0.25">
      <c r="A117" s="23">
        <f>Situacao_geral!B118</f>
        <v>43667</v>
      </c>
      <c r="B117" s="26">
        <f>Situacao_geral!C118</f>
        <v>0</v>
      </c>
      <c r="C117" s="25" t="str">
        <f>Situacao_geral!D118</f>
        <v>Não</v>
      </c>
      <c r="D117" s="29" t="str">
        <f>IF(Situacao_geral!I118=0,"",Situacao_geral!I118)</f>
        <v/>
      </c>
      <c r="E117" s="21" t="str">
        <f>IF(Situacao_geral!J118=0,"",Situacao_geral!J118)</f>
        <v/>
      </c>
      <c r="F117" s="30">
        <f t="shared" si="24"/>
        <v>0</v>
      </c>
      <c r="G117" s="30">
        <f t="shared" si="25"/>
        <v>1</v>
      </c>
      <c r="H117" s="31">
        <v>2</v>
      </c>
      <c r="I117" s="31">
        <f t="shared" si="22"/>
        <v>2</v>
      </c>
      <c r="J117" s="31">
        <f t="shared" si="23"/>
        <v>2</v>
      </c>
      <c r="K117" s="79">
        <f t="shared" si="26"/>
        <v>0.7</v>
      </c>
      <c r="L117" s="52" t="str">
        <f t="shared" si="21"/>
        <v/>
      </c>
      <c r="M117" s="52"/>
      <c r="N117" s="52"/>
      <c r="O117" s="52"/>
      <c r="P117" s="52"/>
      <c r="Q117" s="52"/>
      <c r="R117" s="52"/>
      <c r="S117" s="52"/>
      <c r="T117" s="52"/>
      <c r="U117" s="52"/>
      <c r="V117" s="53"/>
      <c r="W117" s="52"/>
      <c r="X117" s="52"/>
      <c r="Y117" s="52"/>
      <c r="Z117" s="52"/>
      <c r="AA117" s="52"/>
      <c r="AB117" s="52"/>
      <c r="AC117" s="52"/>
      <c r="AD117" s="53"/>
    </row>
    <row r="118" spans="1:30" x14ac:dyDescent="0.25">
      <c r="A118" s="23">
        <f>Situacao_geral!B119</f>
        <v>43668</v>
      </c>
      <c r="B118" s="26">
        <f>Situacao_geral!C119</f>
        <v>0</v>
      </c>
      <c r="C118" s="25" t="str">
        <f>Situacao_geral!D119</f>
        <v>Não</v>
      </c>
      <c r="D118" s="29" t="str">
        <f>IF(Situacao_geral!I119=0,"",Situacao_geral!I119)</f>
        <v/>
      </c>
      <c r="E118" s="21" t="str">
        <f>IF(Situacao_geral!J119=0,"",Situacao_geral!J119)</f>
        <v/>
      </c>
      <c r="F118" s="30">
        <f t="shared" si="24"/>
        <v>0</v>
      </c>
      <c r="G118" s="30">
        <f t="shared" si="25"/>
        <v>0</v>
      </c>
      <c r="H118" s="31">
        <v>3</v>
      </c>
      <c r="I118" s="31">
        <f t="shared" si="22"/>
        <v>3</v>
      </c>
      <c r="J118" s="31">
        <f t="shared" si="23"/>
        <v>3</v>
      </c>
      <c r="K118" s="79">
        <f t="shared" si="26"/>
        <v>0</v>
      </c>
      <c r="L118" s="52" t="str">
        <f t="shared" si="21"/>
        <v/>
      </c>
      <c r="M118" s="52"/>
      <c r="N118" s="52"/>
      <c r="O118" s="52"/>
      <c r="P118" s="52"/>
      <c r="Q118" s="52"/>
      <c r="R118" s="52"/>
      <c r="S118" s="52"/>
      <c r="T118" s="52"/>
      <c r="U118" s="52"/>
      <c r="V118" s="53"/>
      <c r="W118" s="52"/>
      <c r="X118" s="52"/>
      <c r="Y118" s="52"/>
      <c r="Z118" s="52"/>
      <c r="AA118" s="52"/>
      <c r="AB118" s="52"/>
      <c r="AC118" s="52"/>
      <c r="AD118" s="53"/>
    </row>
    <row r="119" spans="1:30" x14ac:dyDescent="0.25">
      <c r="A119" s="23">
        <f>Situacao_geral!B120</f>
        <v>43669</v>
      </c>
      <c r="B119" s="26">
        <f>Situacao_geral!C120</f>
        <v>0</v>
      </c>
      <c r="C119" s="25" t="str">
        <f>Situacao_geral!D120</f>
        <v>Não</v>
      </c>
      <c r="D119" s="29" t="str">
        <f>IF(Situacao_geral!I120=0,"",Situacao_geral!I120)</f>
        <v/>
      </c>
      <c r="E119" s="21" t="str">
        <f>IF(Situacao_geral!J120=0,"",Situacao_geral!J120)</f>
        <v/>
      </c>
      <c r="F119" s="30">
        <f t="shared" si="24"/>
        <v>0</v>
      </c>
      <c r="G119" s="30">
        <f t="shared" si="25"/>
        <v>0</v>
      </c>
      <c r="H119" s="31">
        <v>4</v>
      </c>
      <c r="I119" s="31">
        <f t="shared" si="22"/>
        <v>4</v>
      </c>
      <c r="J119" s="31">
        <f t="shared" si="23"/>
        <v>4</v>
      </c>
      <c r="K119" s="79">
        <f t="shared" si="26"/>
        <v>0</v>
      </c>
      <c r="L119" s="52" t="str">
        <f t="shared" si="21"/>
        <v/>
      </c>
      <c r="M119" s="52"/>
      <c r="N119" s="52"/>
      <c r="O119" s="52"/>
      <c r="P119" s="52"/>
      <c r="Q119" s="52"/>
      <c r="R119" s="52"/>
      <c r="S119" s="52"/>
      <c r="T119" s="52"/>
      <c r="U119" s="52"/>
      <c r="V119" s="53"/>
      <c r="W119" s="52"/>
      <c r="X119" s="52"/>
      <c r="Y119" s="52"/>
      <c r="Z119" s="52"/>
      <c r="AA119" s="52"/>
      <c r="AB119" s="52"/>
      <c r="AC119" s="52"/>
      <c r="AD119" s="53"/>
    </row>
    <row r="120" spans="1:30" x14ac:dyDescent="0.25">
      <c r="A120" s="23">
        <f>Situacao_geral!B121</f>
        <v>43670</v>
      </c>
      <c r="B120" s="26">
        <f>Situacao_geral!C121</f>
        <v>0</v>
      </c>
      <c r="C120" s="25" t="str">
        <f>Situacao_geral!D121</f>
        <v>Não</v>
      </c>
      <c r="D120" s="29" t="str">
        <f>IF(Situacao_geral!I121=0,"",Situacao_geral!I121)</f>
        <v/>
      </c>
      <c r="E120" s="21" t="str">
        <f>IF(Situacao_geral!J121=0,"",Situacao_geral!J121)</f>
        <v/>
      </c>
      <c r="F120" s="30">
        <f t="shared" si="24"/>
        <v>0</v>
      </c>
      <c r="G120" s="30">
        <f t="shared" si="25"/>
        <v>0</v>
      </c>
      <c r="H120" s="31">
        <v>5</v>
      </c>
      <c r="I120" s="31">
        <f t="shared" si="22"/>
        <v>5</v>
      </c>
      <c r="J120" s="31">
        <f t="shared" si="23"/>
        <v>5</v>
      </c>
      <c r="K120" s="79">
        <f t="shared" si="26"/>
        <v>0</v>
      </c>
      <c r="L120" s="52" t="str">
        <f t="shared" si="21"/>
        <v/>
      </c>
      <c r="M120" s="52"/>
      <c r="N120" s="52"/>
      <c r="O120" s="52"/>
      <c r="P120" s="52"/>
      <c r="Q120" s="52"/>
      <c r="R120" s="52"/>
      <c r="S120" s="52"/>
      <c r="T120" s="52"/>
      <c r="U120" s="52"/>
      <c r="V120" s="53"/>
      <c r="W120" s="52"/>
      <c r="X120" s="52"/>
      <c r="Y120" s="52"/>
      <c r="Z120" s="52"/>
      <c r="AA120" s="52"/>
      <c r="AB120" s="52"/>
      <c r="AC120" s="52"/>
      <c r="AD120" s="53"/>
    </row>
    <row r="121" spans="1:30" x14ac:dyDescent="0.25">
      <c r="A121" s="23">
        <f>Situacao_geral!B122</f>
        <v>43671</v>
      </c>
      <c r="B121" s="26">
        <f>Situacao_geral!C122</f>
        <v>0</v>
      </c>
      <c r="C121" s="25" t="str">
        <f>Situacao_geral!D122</f>
        <v>Não</v>
      </c>
      <c r="D121" s="29" t="str">
        <f>IF(Situacao_geral!I122=0,"",Situacao_geral!I122)</f>
        <v/>
      </c>
      <c r="E121" s="21" t="str">
        <f>IF(Situacao_geral!J122=0,"",Situacao_geral!J122)</f>
        <v/>
      </c>
      <c r="F121" s="30">
        <f t="shared" si="24"/>
        <v>0</v>
      </c>
      <c r="G121" s="30">
        <f t="shared" si="25"/>
        <v>0</v>
      </c>
      <c r="H121" s="31">
        <v>6</v>
      </c>
      <c r="I121" s="31">
        <f t="shared" si="22"/>
        <v>5</v>
      </c>
      <c r="J121" s="31">
        <f t="shared" si="23"/>
        <v>5</v>
      </c>
      <c r="K121" s="79">
        <f t="shared" si="26"/>
        <v>0</v>
      </c>
      <c r="L121" s="52" t="str">
        <f t="shared" si="21"/>
        <v/>
      </c>
      <c r="M121" s="52"/>
      <c r="N121" s="52"/>
      <c r="O121" s="52"/>
      <c r="P121" s="52"/>
      <c r="Q121" s="52"/>
      <c r="R121" s="52"/>
      <c r="S121" s="52"/>
      <c r="T121" s="52"/>
      <c r="U121" s="52"/>
      <c r="V121" s="53"/>
      <c r="W121" s="52"/>
      <c r="X121" s="52"/>
      <c r="Y121" s="52"/>
      <c r="Z121" s="52"/>
      <c r="AA121" s="52"/>
      <c r="AB121" s="52"/>
      <c r="AC121" s="52"/>
      <c r="AD121" s="53"/>
    </row>
    <row r="122" spans="1:30" x14ac:dyDescent="0.25">
      <c r="A122" s="23">
        <f>Situacao_geral!B123</f>
        <v>43672</v>
      </c>
      <c r="B122" s="26">
        <f>Situacao_geral!C123</f>
        <v>0</v>
      </c>
      <c r="C122" s="25" t="str">
        <f>Situacao_geral!D123</f>
        <v>Não</v>
      </c>
      <c r="D122" s="29" t="str">
        <f>IF(Situacao_geral!I123=0,"",Situacao_geral!I123)</f>
        <v>Baixo</v>
      </c>
      <c r="E122" s="12" t="str">
        <f>IF(Situacao_geral!J123=0,"",Situacao_geral!J123)</f>
        <v>Baixo</v>
      </c>
      <c r="F122" s="30">
        <f t="shared" si="24"/>
        <v>0</v>
      </c>
      <c r="G122" s="30">
        <f t="shared" si="25"/>
        <v>0</v>
      </c>
      <c r="H122" s="31">
        <v>7</v>
      </c>
      <c r="I122" s="31">
        <f t="shared" si="22"/>
        <v>5</v>
      </c>
      <c r="J122" s="31">
        <f t="shared" si="23"/>
        <v>5</v>
      </c>
      <c r="K122" s="79">
        <f t="shared" si="26"/>
        <v>0</v>
      </c>
      <c r="L122" s="52">
        <f t="shared" si="21"/>
        <v>0</v>
      </c>
      <c r="M122" s="52"/>
      <c r="N122" s="52"/>
      <c r="O122" s="52"/>
      <c r="P122" s="52"/>
      <c r="Q122" s="52"/>
      <c r="R122" s="52"/>
      <c r="S122" s="52"/>
      <c r="T122" s="52"/>
      <c r="U122" s="52"/>
      <c r="V122" s="53"/>
      <c r="W122" s="52"/>
      <c r="X122" s="52"/>
      <c r="Y122" s="52"/>
      <c r="Z122" s="52"/>
      <c r="AA122" s="52"/>
      <c r="AB122" s="52"/>
      <c r="AC122" s="52"/>
      <c r="AD122" s="53"/>
    </row>
    <row r="123" spans="1:30" x14ac:dyDescent="0.25">
      <c r="A123" s="23">
        <f>Situacao_geral!B124</f>
        <v>43673</v>
      </c>
      <c r="B123" s="26">
        <f>Situacao_geral!C124</f>
        <v>10.4</v>
      </c>
      <c r="C123" s="25" t="str">
        <f>Situacao_geral!D124</f>
        <v>Sim</v>
      </c>
      <c r="D123" s="29" t="str">
        <f>IF(Situacao_geral!I124=0,"",Situacao_geral!I124)</f>
        <v/>
      </c>
      <c r="E123" s="21" t="str">
        <f>IF(Situacao_geral!J124=0,"",Situacao_geral!J124)</f>
        <v/>
      </c>
      <c r="F123" s="30">
        <f t="shared" si="24"/>
        <v>1</v>
      </c>
      <c r="G123" s="30">
        <f t="shared" si="25"/>
        <v>1</v>
      </c>
      <c r="H123" s="31">
        <v>0</v>
      </c>
      <c r="I123" s="31">
        <f t="shared" si="22"/>
        <v>0</v>
      </c>
      <c r="J123" s="31">
        <f t="shared" si="23"/>
        <v>0</v>
      </c>
      <c r="K123" s="79">
        <f t="shared" si="26"/>
        <v>10.4</v>
      </c>
      <c r="L123" s="52" t="str">
        <f t="shared" si="21"/>
        <v/>
      </c>
      <c r="M123" s="52"/>
      <c r="N123" s="52"/>
      <c r="O123" s="52"/>
      <c r="P123" s="52"/>
      <c r="Q123" s="52"/>
      <c r="R123" s="52"/>
      <c r="S123" s="52"/>
      <c r="T123" s="52"/>
      <c r="U123" s="52"/>
      <c r="V123" s="53"/>
      <c r="W123" s="52"/>
      <c r="X123" s="52"/>
      <c r="Y123" s="52"/>
      <c r="Z123" s="52"/>
      <c r="AA123" s="52"/>
      <c r="AB123" s="52"/>
      <c r="AC123" s="52"/>
      <c r="AD123" s="53"/>
    </row>
    <row r="124" spans="1:30" x14ac:dyDescent="0.25">
      <c r="A124" s="23">
        <f>Situacao_geral!B125</f>
        <v>43674</v>
      </c>
      <c r="B124" s="26">
        <f>Situacao_geral!C125</f>
        <v>0</v>
      </c>
      <c r="C124" s="25" t="str">
        <f>Situacao_geral!D125</f>
        <v>Não</v>
      </c>
      <c r="D124" s="29" t="str">
        <f>IF(Situacao_geral!I125=0,"",Situacao_geral!I125)</f>
        <v/>
      </c>
      <c r="E124" s="21" t="str">
        <f>IF(Situacao_geral!J125=0,"",Situacao_geral!J125)</f>
        <v/>
      </c>
      <c r="F124" s="30">
        <f t="shared" si="24"/>
        <v>0</v>
      </c>
      <c r="G124" s="30">
        <f t="shared" si="25"/>
        <v>1</v>
      </c>
      <c r="H124" s="31">
        <v>1</v>
      </c>
      <c r="I124" s="31">
        <f t="shared" si="22"/>
        <v>1</v>
      </c>
      <c r="J124" s="31">
        <f t="shared" si="23"/>
        <v>1</v>
      </c>
      <c r="K124" s="79">
        <f t="shared" si="26"/>
        <v>10.4</v>
      </c>
      <c r="L124" s="52" t="str">
        <f t="shared" si="21"/>
        <v/>
      </c>
      <c r="M124" s="52"/>
      <c r="N124" s="52"/>
      <c r="O124" s="52"/>
      <c r="P124" s="52"/>
      <c r="Q124" s="52"/>
      <c r="R124" s="52"/>
      <c r="S124" s="52"/>
      <c r="T124" s="52"/>
      <c r="U124" s="52"/>
      <c r="V124" s="53"/>
      <c r="W124" s="52"/>
      <c r="X124" s="52"/>
      <c r="Y124" s="52"/>
      <c r="Z124" s="52"/>
      <c r="AA124" s="52"/>
      <c r="AB124" s="52"/>
      <c r="AC124" s="52"/>
      <c r="AD124" s="53"/>
    </row>
    <row r="125" spans="1:30" x14ac:dyDescent="0.25">
      <c r="A125" s="23">
        <f>Situacao_geral!B126</f>
        <v>43675</v>
      </c>
      <c r="B125" s="26">
        <f>Situacao_geral!C126</f>
        <v>0</v>
      </c>
      <c r="C125" s="25" t="str">
        <f>Situacao_geral!D126</f>
        <v>Não</v>
      </c>
      <c r="D125" s="29" t="str">
        <f>IF(Situacao_geral!I126=0,"",Situacao_geral!I126)</f>
        <v>Médio</v>
      </c>
      <c r="E125" s="12" t="str">
        <f>IF(Situacao_geral!J126=0,"",Situacao_geral!J126)</f>
        <v>Baixo</v>
      </c>
      <c r="F125" s="30">
        <f t="shared" si="24"/>
        <v>0</v>
      </c>
      <c r="G125" s="30">
        <f t="shared" si="25"/>
        <v>1</v>
      </c>
      <c r="H125" s="31">
        <v>2</v>
      </c>
      <c r="I125" s="31">
        <f t="shared" si="22"/>
        <v>2</v>
      </c>
      <c r="J125" s="31">
        <f t="shared" si="23"/>
        <v>2</v>
      </c>
      <c r="K125" s="79">
        <f t="shared" si="26"/>
        <v>10.4</v>
      </c>
      <c r="L125" s="52">
        <f t="shared" si="21"/>
        <v>10.4</v>
      </c>
      <c r="M125" s="52"/>
      <c r="N125" s="52"/>
      <c r="O125" s="52"/>
      <c r="P125" s="52"/>
      <c r="Q125" s="52"/>
      <c r="R125" s="52"/>
      <c r="S125" s="52"/>
      <c r="T125" s="52"/>
      <c r="U125" s="52"/>
      <c r="V125" s="53"/>
      <c r="W125" s="52"/>
      <c r="X125" s="52"/>
      <c r="Y125" s="52"/>
      <c r="Z125" s="52"/>
      <c r="AA125" s="52"/>
      <c r="AB125" s="52"/>
      <c r="AC125" s="52"/>
      <c r="AD125" s="53"/>
    </row>
    <row r="126" spans="1:30" x14ac:dyDescent="0.25">
      <c r="A126" s="23">
        <f>Situacao_geral!B127</f>
        <v>43676</v>
      </c>
      <c r="B126" s="26">
        <f>Situacao_geral!C127</f>
        <v>0</v>
      </c>
      <c r="C126" s="25" t="str">
        <f>Situacao_geral!D127</f>
        <v>Não</v>
      </c>
      <c r="D126" s="29" t="str">
        <f>IF(Situacao_geral!I127=0,"",Situacao_geral!I127)</f>
        <v>Médio</v>
      </c>
      <c r="E126" s="19" t="str">
        <f>IF(Situacao_geral!J127=0,"",Situacao_geral!J127)</f>
        <v>Baixo</v>
      </c>
      <c r="F126" s="30">
        <f t="shared" si="24"/>
        <v>0</v>
      </c>
      <c r="G126" s="30">
        <f t="shared" si="25"/>
        <v>0</v>
      </c>
      <c r="H126" s="31">
        <v>3</v>
      </c>
      <c r="I126" s="31">
        <f t="shared" si="22"/>
        <v>3</v>
      </c>
      <c r="J126" s="31">
        <f t="shared" si="23"/>
        <v>3</v>
      </c>
      <c r="K126" s="79">
        <f t="shared" si="26"/>
        <v>0</v>
      </c>
      <c r="L126" s="52">
        <f t="shared" si="21"/>
        <v>0</v>
      </c>
      <c r="M126" s="52"/>
      <c r="N126" s="52"/>
      <c r="O126" s="52"/>
      <c r="P126" s="52"/>
      <c r="Q126" s="52"/>
      <c r="R126" s="52"/>
      <c r="S126" s="52"/>
      <c r="T126" s="52"/>
      <c r="U126" s="52"/>
      <c r="V126" s="53"/>
      <c r="W126" s="52"/>
      <c r="X126" s="52"/>
      <c r="Y126" s="52"/>
      <c r="Z126" s="52"/>
      <c r="AA126" s="52"/>
      <c r="AB126" s="52"/>
      <c r="AC126" s="52"/>
      <c r="AD126" s="53"/>
    </row>
    <row r="127" spans="1:30" x14ac:dyDescent="0.25">
      <c r="A127" s="23">
        <f>Situacao_geral!B128</f>
        <v>43677</v>
      </c>
      <c r="B127" s="26">
        <f>Situacao_geral!C128</f>
        <v>0</v>
      </c>
      <c r="C127" s="25" t="str">
        <f>Situacao_geral!D128</f>
        <v>Não</v>
      </c>
      <c r="D127" s="29" t="str">
        <f>IF(Situacao_geral!I128=0,"",Situacao_geral!I128)</f>
        <v>Baixo</v>
      </c>
      <c r="E127" s="12" t="str">
        <f>IF(Situacao_geral!J128=0,"",Situacao_geral!J128)</f>
        <v>Médio</v>
      </c>
      <c r="F127" s="30">
        <f t="shared" si="24"/>
        <v>0</v>
      </c>
      <c r="G127" s="30">
        <f t="shared" si="25"/>
        <v>0</v>
      </c>
      <c r="H127" s="31">
        <v>4</v>
      </c>
      <c r="I127" s="31">
        <f t="shared" si="22"/>
        <v>4</v>
      </c>
      <c r="J127" s="31">
        <f t="shared" si="23"/>
        <v>4</v>
      </c>
      <c r="K127" s="79">
        <f t="shared" si="26"/>
        <v>0</v>
      </c>
      <c r="L127" s="52">
        <f t="shared" si="21"/>
        <v>0</v>
      </c>
      <c r="M127" s="52"/>
      <c r="N127" s="52"/>
      <c r="O127" s="52"/>
      <c r="P127" s="52"/>
      <c r="Q127" s="52"/>
      <c r="R127" s="52"/>
      <c r="S127" s="52"/>
      <c r="T127" s="52"/>
      <c r="U127" s="52"/>
      <c r="V127" s="53"/>
      <c r="W127" s="52"/>
      <c r="X127" s="52"/>
      <c r="Y127" s="52"/>
      <c r="Z127" s="52"/>
      <c r="AA127" s="52"/>
      <c r="AB127" s="52"/>
      <c r="AC127" s="52"/>
      <c r="AD127" s="53"/>
    </row>
    <row r="128" spans="1:30" x14ac:dyDescent="0.25">
      <c r="A128" s="23">
        <f>Situacao_geral!B129</f>
        <v>43678</v>
      </c>
      <c r="B128" s="26">
        <f>Situacao_geral!C129</f>
        <v>0</v>
      </c>
      <c r="C128" s="25" t="str">
        <f>Situacao_geral!D129</f>
        <v>Não</v>
      </c>
      <c r="D128" s="29" t="str">
        <f>IF(Situacao_geral!I129=0,"",Situacao_geral!I129)</f>
        <v>Baixo</v>
      </c>
      <c r="E128" s="12" t="str">
        <f>IF(Situacao_geral!J129=0,"",Situacao_geral!J129)</f>
        <v>Médio</v>
      </c>
      <c r="F128" s="30">
        <f t="shared" si="24"/>
        <v>0</v>
      </c>
      <c r="G128" s="30">
        <f t="shared" si="25"/>
        <v>0</v>
      </c>
      <c r="H128" s="31">
        <v>5</v>
      </c>
      <c r="I128" s="31">
        <f t="shared" si="22"/>
        <v>5</v>
      </c>
      <c r="J128" s="31">
        <f t="shared" si="23"/>
        <v>5</v>
      </c>
      <c r="K128" s="79">
        <f t="shared" si="26"/>
        <v>0</v>
      </c>
      <c r="L128" s="52">
        <f t="shared" si="21"/>
        <v>0</v>
      </c>
      <c r="M128" s="52"/>
      <c r="N128" s="52"/>
      <c r="O128" s="52"/>
      <c r="P128" s="52"/>
      <c r="Q128" s="52"/>
      <c r="R128" s="52"/>
      <c r="S128" s="52"/>
      <c r="T128" s="52"/>
      <c r="U128" s="52"/>
      <c r="V128" s="53"/>
      <c r="W128" s="52"/>
      <c r="X128" s="52"/>
      <c r="Y128" s="52"/>
      <c r="Z128" s="52"/>
      <c r="AA128" s="52"/>
      <c r="AB128" s="52"/>
      <c r="AC128" s="52"/>
      <c r="AD128" s="53"/>
    </row>
    <row r="129" spans="1:30" x14ac:dyDescent="0.25">
      <c r="A129" s="23">
        <f>Situacao_geral!B130</f>
        <v>43679</v>
      </c>
      <c r="B129" s="26">
        <f>Situacao_geral!C130</f>
        <v>1.8</v>
      </c>
      <c r="C129" s="25" t="str">
        <f>Situacao_geral!D130</f>
        <v>Sim</v>
      </c>
      <c r="D129" s="29" t="str">
        <f>IF(Situacao_geral!I130=0,"",Situacao_geral!I130)</f>
        <v/>
      </c>
      <c r="E129" s="21" t="str">
        <f>IF(Situacao_geral!J130=0,"",Situacao_geral!J130)</f>
        <v/>
      </c>
      <c r="F129" s="30">
        <f t="shared" si="24"/>
        <v>1</v>
      </c>
      <c r="G129" s="30">
        <f t="shared" si="25"/>
        <v>1</v>
      </c>
      <c r="H129" s="31">
        <v>0</v>
      </c>
      <c r="I129" s="31">
        <f t="shared" si="22"/>
        <v>0</v>
      </c>
      <c r="J129" s="31">
        <f t="shared" si="23"/>
        <v>0</v>
      </c>
      <c r="K129" s="79">
        <f t="shared" si="26"/>
        <v>1.8</v>
      </c>
      <c r="L129" s="52" t="str">
        <f t="shared" si="21"/>
        <v/>
      </c>
      <c r="M129" s="52"/>
      <c r="N129" s="52"/>
      <c r="O129" s="52"/>
      <c r="P129" s="52"/>
      <c r="Q129" s="52"/>
      <c r="R129" s="52"/>
      <c r="S129" s="52"/>
      <c r="T129" s="52"/>
      <c r="U129" s="52"/>
      <c r="V129" s="53"/>
      <c r="W129" s="52"/>
      <c r="X129" s="52"/>
      <c r="Y129" s="52"/>
      <c r="Z129" s="52"/>
      <c r="AA129" s="52"/>
      <c r="AB129" s="52"/>
      <c r="AC129" s="52"/>
      <c r="AD129" s="53"/>
    </row>
    <row r="130" spans="1:30" x14ac:dyDescent="0.25">
      <c r="A130" s="23">
        <f>Situacao_geral!B131</f>
        <v>43680</v>
      </c>
      <c r="B130" s="26">
        <f>Situacao_geral!C131</f>
        <v>0</v>
      </c>
      <c r="C130" s="25" t="str">
        <f>Situacao_geral!D131</f>
        <v>Não</v>
      </c>
      <c r="D130" s="29" t="str">
        <f>IF(Situacao_geral!I131=0,"",Situacao_geral!I131)</f>
        <v/>
      </c>
      <c r="E130" s="21" t="str">
        <f>IF(Situacao_geral!J131=0,"",Situacao_geral!J131)</f>
        <v/>
      </c>
      <c r="F130" s="30">
        <f t="shared" si="24"/>
        <v>0</v>
      </c>
      <c r="G130" s="30">
        <f t="shared" si="25"/>
        <v>1</v>
      </c>
      <c r="H130" s="31">
        <v>1</v>
      </c>
      <c r="I130" s="31">
        <f t="shared" si="22"/>
        <v>1</v>
      </c>
      <c r="J130" s="31">
        <f t="shared" si="23"/>
        <v>1</v>
      </c>
      <c r="K130" s="79">
        <f t="shared" si="26"/>
        <v>1.8</v>
      </c>
      <c r="L130" s="52" t="str">
        <f t="shared" si="21"/>
        <v/>
      </c>
      <c r="M130" s="52"/>
      <c r="N130" s="52"/>
      <c r="O130" s="52"/>
      <c r="P130" s="52"/>
      <c r="Q130" s="52"/>
      <c r="R130" s="52"/>
      <c r="S130" s="52"/>
      <c r="T130" s="52"/>
      <c r="U130" s="52"/>
      <c r="V130" s="53"/>
      <c r="W130" s="52"/>
      <c r="X130" s="52"/>
      <c r="Y130" s="52"/>
      <c r="Z130" s="52"/>
      <c r="AA130" s="52"/>
      <c r="AB130" s="52"/>
      <c r="AC130" s="52"/>
      <c r="AD130" s="53"/>
    </row>
    <row r="131" spans="1:30" x14ac:dyDescent="0.25">
      <c r="A131" s="23">
        <f>Situacao_geral!B132</f>
        <v>43681</v>
      </c>
      <c r="B131" s="26">
        <f>Situacao_geral!C132</f>
        <v>0</v>
      </c>
      <c r="C131" s="25" t="str">
        <f>Situacao_geral!D132</f>
        <v>Não</v>
      </c>
      <c r="D131" s="29" t="str">
        <f>IF(Situacao_geral!I132=0,"",Situacao_geral!I132)</f>
        <v/>
      </c>
      <c r="E131" s="21" t="str">
        <f>IF(Situacao_geral!J132=0,"",Situacao_geral!J132)</f>
        <v/>
      </c>
      <c r="F131" s="30">
        <f t="shared" si="24"/>
        <v>0</v>
      </c>
      <c r="G131" s="30">
        <f t="shared" si="25"/>
        <v>1</v>
      </c>
      <c r="H131" s="31">
        <v>2</v>
      </c>
      <c r="I131" s="31">
        <f t="shared" si="22"/>
        <v>2</v>
      </c>
      <c r="J131" s="31">
        <f t="shared" si="23"/>
        <v>2</v>
      </c>
      <c r="K131" s="79">
        <f t="shared" si="26"/>
        <v>1.8</v>
      </c>
      <c r="L131" s="52" t="str">
        <f t="shared" ref="L131:L183" si="27">IF(E131="","",K131)</f>
        <v/>
      </c>
      <c r="M131" s="52"/>
      <c r="N131" s="52"/>
      <c r="O131" s="52"/>
      <c r="P131" s="52"/>
      <c r="Q131" s="52"/>
      <c r="R131" s="52"/>
      <c r="S131" s="52"/>
      <c r="T131" s="52"/>
      <c r="U131" s="52"/>
      <c r="V131" s="53"/>
      <c r="W131" s="52"/>
      <c r="X131" s="52"/>
      <c r="Y131" s="52"/>
      <c r="Z131" s="52"/>
      <c r="AA131" s="52"/>
      <c r="AB131" s="52"/>
      <c r="AC131" s="52"/>
      <c r="AD131" s="53"/>
    </row>
    <row r="132" spans="1:30" x14ac:dyDescent="0.25">
      <c r="A132" s="23">
        <f>Situacao_geral!B133</f>
        <v>43682</v>
      </c>
      <c r="B132" s="26">
        <f>Situacao_geral!C133</f>
        <v>0</v>
      </c>
      <c r="C132" s="25" t="str">
        <f>Situacao_geral!D133</f>
        <v>Não</v>
      </c>
      <c r="D132" s="29" t="str">
        <f>IF(Situacao_geral!I133=0,"",Situacao_geral!I133)</f>
        <v>Baixo</v>
      </c>
      <c r="E132" s="6" t="str">
        <f>IF(Situacao_geral!J133=0,"",Situacao_geral!J133)</f>
        <v>Médio</v>
      </c>
      <c r="F132" s="30">
        <f t="shared" si="24"/>
        <v>0</v>
      </c>
      <c r="G132" s="30">
        <f t="shared" si="25"/>
        <v>0</v>
      </c>
      <c r="H132" s="31">
        <v>3</v>
      </c>
      <c r="I132" s="31">
        <f t="shared" ref="I132:I183" si="28">IF(H132&gt;=5,5,H132)</f>
        <v>3</v>
      </c>
      <c r="J132" s="31">
        <f t="shared" ref="J132:J183" si="29">IF(H132&gt;=10,10,I132)</f>
        <v>3</v>
      </c>
      <c r="K132" s="79">
        <f t="shared" si="26"/>
        <v>0</v>
      </c>
      <c r="L132" s="52">
        <f t="shared" si="27"/>
        <v>0</v>
      </c>
      <c r="M132" s="52"/>
      <c r="N132" s="52"/>
      <c r="O132" s="52"/>
      <c r="P132" s="52"/>
      <c r="Q132" s="52"/>
      <c r="R132" s="52"/>
      <c r="S132" s="52"/>
      <c r="T132" s="52"/>
      <c r="U132" s="52"/>
      <c r="V132" s="53"/>
      <c r="W132" s="52"/>
      <c r="X132" s="52"/>
      <c r="Y132" s="52"/>
      <c r="Z132" s="52"/>
      <c r="AA132" s="52"/>
      <c r="AB132" s="52"/>
      <c r="AC132" s="52"/>
      <c r="AD132" s="53"/>
    </row>
    <row r="133" spans="1:30" x14ac:dyDescent="0.25">
      <c r="A133" s="23">
        <f>Situacao_geral!B134</f>
        <v>43683</v>
      </c>
      <c r="B133" s="26">
        <f>Situacao_geral!C134</f>
        <v>0</v>
      </c>
      <c r="C133" s="25" t="str">
        <f>Situacao_geral!D134</f>
        <v>Não</v>
      </c>
      <c r="D133" s="29" t="str">
        <f>IF(Situacao_geral!I134=0,"",Situacao_geral!I134)</f>
        <v>Baixo</v>
      </c>
      <c r="E133" s="6" t="str">
        <f>IF(Situacao_geral!J134=0,"",Situacao_geral!J134)</f>
        <v>Médio</v>
      </c>
      <c r="F133" s="30">
        <f t="shared" si="24"/>
        <v>0</v>
      </c>
      <c r="G133" s="30">
        <f t="shared" si="25"/>
        <v>0</v>
      </c>
      <c r="H133" s="31">
        <v>4</v>
      </c>
      <c r="I133" s="31">
        <f t="shared" si="28"/>
        <v>4</v>
      </c>
      <c r="J133" s="31">
        <f t="shared" si="29"/>
        <v>4</v>
      </c>
      <c r="K133" s="79">
        <f t="shared" si="26"/>
        <v>0</v>
      </c>
      <c r="L133" s="52">
        <f t="shared" si="27"/>
        <v>0</v>
      </c>
      <c r="M133" s="52"/>
      <c r="N133" s="52"/>
      <c r="O133" s="52"/>
      <c r="P133" s="52"/>
      <c r="Q133" s="52"/>
      <c r="R133" s="52"/>
      <c r="S133" s="52"/>
      <c r="T133" s="52"/>
      <c r="U133" s="52"/>
      <c r="V133" s="53"/>
      <c r="W133" s="52"/>
      <c r="X133" s="52"/>
      <c r="Y133" s="52"/>
      <c r="Z133" s="52"/>
      <c r="AA133" s="52"/>
      <c r="AB133" s="52"/>
      <c r="AC133" s="52"/>
      <c r="AD133" s="53"/>
    </row>
    <row r="134" spans="1:30" x14ac:dyDescent="0.25">
      <c r="A134" s="23">
        <f>Situacao_geral!B135</f>
        <v>43684</v>
      </c>
      <c r="B134" s="26">
        <f>Situacao_geral!C135</f>
        <v>0</v>
      </c>
      <c r="C134" s="25" t="str">
        <f>Situacao_geral!D135</f>
        <v>Não</v>
      </c>
      <c r="D134" s="29" t="str">
        <f>IF(Situacao_geral!I135=0,"",Situacao_geral!I135)</f>
        <v>Baixo</v>
      </c>
      <c r="E134" s="12" t="str">
        <f>IF(Situacao_geral!J135=0,"",Situacao_geral!J135)</f>
        <v>Médio</v>
      </c>
      <c r="F134" s="30">
        <f t="shared" ref="F134:F183" si="30">IF(C134="Sim",1,0)</f>
        <v>0</v>
      </c>
      <c r="G134" s="30">
        <f t="shared" ref="G134:G183" si="31">SUM(F132:F134)</f>
        <v>0</v>
      </c>
      <c r="H134" s="31">
        <v>5</v>
      </c>
      <c r="I134" s="31">
        <f t="shared" si="28"/>
        <v>5</v>
      </c>
      <c r="J134" s="31">
        <f t="shared" si="29"/>
        <v>5</v>
      </c>
      <c r="K134" s="79">
        <f t="shared" ref="K134:K183" si="32">SUM(B132:B134)</f>
        <v>0</v>
      </c>
      <c r="L134" s="52">
        <f t="shared" si="27"/>
        <v>0</v>
      </c>
      <c r="M134" s="52"/>
      <c r="N134" s="52"/>
      <c r="O134" s="52"/>
      <c r="P134" s="52"/>
      <c r="Q134" s="52"/>
      <c r="R134" s="52"/>
      <c r="S134" s="52"/>
      <c r="T134" s="52"/>
      <c r="U134" s="52"/>
      <c r="V134" s="53"/>
      <c r="W134" s="52"/>
      <c r="X134" s="52"/>
      <c r="Y134" s="52"/>
      <c r="Z134" s="52"/>
      <c r="AA134" s="52"/>
      <c r="AB134" s="52"/>
      <c r="AC134" s="52"/>
      <c r="AD134" s="53"/>
    </row>
    <row r="135" spans="1:30" x14ac:dyDescent="0.25">
      <c r="A135" s="23">
        <f>Situacao_geral!B136</f>
        <v>43685</v>
      </c>
      <c r="B135" s="26">
        <f>Situacao_geral!C136</f>
        <v>0</v>
      </c>
      <c r="C135" s="25" t="str">
        <f>Situacao_geral!D136</f>
        <v>Não</v>
      </c>
      <c r="D135" s="29" t="str">
        <f>IF(Situacao_geral!I136=0,"",Situacao_geral!I136)</f>
        <v/>
      </c>
      <c r="E135" s="21" t="str">
        <f>IF(Situacao_geral!J136=0,"",Situacao_geral!J136)</f>
        <v/>
      </c>
      <c r="F135" s="30">
        <f t="shared" si="30"/>
        <v>0</v>
      </c>
      <c r="G135" s="30">
        <f t="shared" si="31"/>
        <v>0</v>
      </c>
      <c r="H135" s="31">
        <v>6</v>
      </c>
      <c r="I135" s="31">
        <f t="shared" si="28"/>
        <v>5</v>
      </c>
      <c r="J135" s="31">
        <f t="shared" si="29"/>
        <v>5</v>
      </c>
      <c r="K135" s="79">
        <f t="shared" si="32"/>
        <v>0</v>
      </c>
      <c r="L135" s="52" t="str">
        <f t="shared" si="27"/>
        <v/>
      </c>
      <c r="M135" s="52"/>
      <c r="N135" s="52"/>
      <c r="O135" s="52"/>
      <c r="P135" s="52"/>
      <c r="Q135" s="52"/>
      <c r="R135" s="52"/>
      <c r="S135" s="52"/>
      <c r="T135" s="52"/>
      <c r="U135" s="52"/>
      <c r="V135" s="53"/>
      <c r="W135" s="52"/>
      <c r="X135" s="52"/>
      <c r="Y135" s="52"/>
      <c r="Z135" s="52"/>
      <c r="AA135" s="52"/>
      <c r="AB135" s="52"/>
      <c r="AC135" s="52"/>
      <c r="AD135" s="53"/>
    </row>
    <row r="136" spans="1:30" x14ac:dyDescent="0.25">
      <c r="A136" s="23">
        <f>Situacao_geral!B137</f>
        <v>43686</v>
      </c>
      <c r="B136" s="26">
        <f>Situacao_geral!C137</f>
        <v>0</v>
      </c>
      <c r="C136" s="25" t="str">
        <f>Situacao_geral!D137</f>
        <v>Não</v>
      </c>
      <c r="D136" s="29" t="str">
        <f>IF(Situacao_geral!I137=0,"",Situacao_geral!I137)</f>
        <v/>
      </c>
      <c r="E136" s="21" t="str">
        <f>IF(Situacao_geral!J137=0,"",Situacao_geral!J137)</f>
        <v/>
      </c>
      <c r="F136" s="30">
        <f t="shared" si="30"/>
        <v>0</v>
      </c>
      <c r="G136" s="30">
        <f t="shared" si="31"/>
        <v>0</v>
      </c>
      <c r="H136" s="31">
        <v>7</v>
      </c>
      <c r="I136" s="31">
        <f t="shared" si="28"/>
        <v>5</v>
      </c>
      <c r="J136" s="31">
        <f t="shared" si="29"/>
        <v>5</v>
      </c>
      <c r="K136" s="79">
        <f t="shared" si="32"/>
        <v>0</v>
      </c>
      <c r="L136" s="52" t="str">
        <f t="shared" si="27"/>
        <v/>
      </c>
      <c r="M136" s="52"/>
      <c r="N136" s="52"/>
      <c r="O136" s="52"/>
      <c r="P136" s="52"/>
      <c r="Q136" s="52"/>
      <c r="R136" s="52"/>
      <c r="S136" s="52"/>
      <c r="T136" s="52"/>
      <c r="U136" s="52"/>
      <c r="V136" s="53"/>
      <c r="W136" s="52"/>
      <c r="X136" s="52"/>
      <c r="Y136" s="52"/>
      <c r="Z136" s="52"/>
      <c r="AA136" s="52"/>
      <c r="AB136" s="52"/>
      <c r="AC136" s="52"/>
      <c r="AD136" s="53"/>
    </row>
    <row r="137" spans="1:30" x14ac:dyDescent="0.25">
      <c r="A137" s="23">
        <f>Situacao_geral!B138</f>
        <v>43687</v>
      </c>
      <c r="B137" s="26">
        <f>Situacao_geral!C138</f>
        <v>0</v>
      </c>
      <c r="C137" s="25" t="str">
        <f>Situacao_geral!D138</f>
        <v>Não</v>
      </c>
      <c r="D137" s="29" t="str">
        <f>IF(Situacao_geral!I138=0,"",Situacao_geral!I138)</f>
        <v/>
      </c>
      <c r="E137" s="21" t="str">
        <f>IF(Situacao_geral!J138=0,"",Situacao_geral!J138)</f>
        <v/>
      </c>
      <c r="F137" s="30">
        <f t="shared" si="30"/>
        <v>0</v>
      </c>
      <c r="G137" s="30">
        <f t="shared" si="31"/>
        <v>0</v>
      </c>
      <c r="H137" s="31">
        <v>8</v>
      </c>
      <c r="I137" s="31">
        <f t="shared" si="28"/>
        <v>5</v>
      </c>
      <c r="J137" s="31">
        <f t="shared" si="29"/>
        <v>5</v>
      </c>
      <c r="K137" s="79">
        <f t="shared" si="32"/>
        <v>0</v>
      </c>
      <c r="L137" s="52" t="str">
        <f t="shared" si="27"/>
        <v/>
      </c>
      <c r="M137" s="52"/>
      <c r="N137" s="52"/>
      <c r="O137" s="52"/>
      <c r="P137" s="52"/>
      <c r="Q137" s="52"/>
      <c r="R137" s="52"/>
      <c r="S137" s="52"/>
      <c r="T137" s="52"/>
      <c r="U137" s="52"/>
      <c r="V137" s="53"/>
      <c r="W137" s="52"/>
      <c r="X137" s="52"/>
      <c r="Y137" s="52"/>
      <c r="Z137" s="52"/>
      <c r="AA137" s="52"/>
      <c r="AB137" s="52"/>
      <c r="AC137" s="52"/>
      <c r="AD137" s="53"/>
    </row>
    <row r="138" spans="1:30" x14ac:dyDescent="0.25">
      <c r="A138" s="23">
        <f>Situacao_geral!B139</f>
        <v>43688</v>
      </c>
      <c r="B138" s="26">
        <f>Situacao_geral!C139</f>
        <v>0</v>
      </c>
      <c r="C138" s="25" t="str">
        <f>Situacao_geral!D139</f>
        <v>Não</v>
      </c>
      <c r="D138" s="29" t="str">
        <f>IF(Situacao_geral!I139=0,"",Situacao_geral!I139)</f>
        <v/>
      </c>
      <c r="E138" s="21" t="str">
        <f>IF(Situacao_geral!J139=0,"",Situacao_geral!J139)</f>
        <v/>
      </c>
      <c r="F138" s="30">
        <f t="shared" si="30"/>
        <v>0</v>
      </c>
      <c r="G138" s="30">
        <f t="shared" si="31"/>
        <v>0</v>
      </c>
      <c r="H138" s="31">
        <v>9</v>
      </c>
      <c r="I138" s="31">
        <f t="shared" si="28"/>
        <v>5</v>
      </c>
      <c r="J138" s="31">
        <f t="shared" si="29"/>
        <v>5</v>
      </c>
      <c r="K138" s="79">
        <f t="shared" si="32"/>
        <v>0</v>
      </c>
      <c r="L138" s="52" t="str">
        <f t="shared" si="27"/>
        <v/>
      </c>
      <c r="M138" s="52"/>
      <c r="N138" s="52"/>
      <c r="O138" s="52"/>
      <c r="P138" s="52"/>
      <c r="Q138" s="52"/>
      <c r="R138" s="52"/>
      <c r="S138" s="52"/>
      <c r="T138" s="52"/>
      <c r="U138" s="52"/>
      <c r="V138" s="53"/>
      <c r="W138" s="52"/>
      <c r="X138" s="52"/>
      <c r="Y138" s="52"/>
      <c r="Z138" s="52"/>
      <c r="AA138" s="52"/>
      <c r="AB138" s="52"/>
      <c r="AC138" s="52"/>
      <c r="AD138" s="53"/>
    </row>
    <row r="139" spans="1:30" x14ac:dyDescent="0.25">
      <c r="A139" s="23">
        <f>Situacao_geral!B140</f>
        <v>43689</v>
      </c>
      <c r="B139" s="26">
        <f>Situacao_geral!C140</f>
        <v>0</v>
      </c>
      <c r="C139" s="25" t="str">
        <f>Situacao_geral!D140</f>
        <v>Não</v>
      </c>
      <c r="D139" s="29" t="str">
        <f>IF(Situacao_geral!I140=0,"",Situacao_geral!I140)</f>
        <v>Baixo</v>
      </c>
      <c r="E139" s="12" t="str">
        <f>IF(Situacao_geral!J140=0,"",Situacao_geral!J140)</f>
        <v>Baixo</v>
      </c>
      <c r="F139" s="30">
        <f t="shared" si="30"/>
        <v>0</v>
      </c>
      <c r="G139" s="30">
        <f t="shared" si="31"/>
        <v>0</v>
      </c>
      <c r="H139" s="31">
        <v>10</v>
      </c>
      <c r="I139" s="31">
        <f t="shared" si="28"/>
        <v>5</v>
      </c>
      <c r="J139" s="31">
        <f t="shared" si="29"/>
        <v>10</v>
      </c>
      <c r="K139" s="79">
        <f t="shared" si="32"/>
        <v>0</v>
      </c>
      <c r="L139" s="52">
        <f t="shared" si="27"/>
        <v>0</v>
      </c>
      <c r="M139" s="52"/>
      <c r="N139" s="52"/>
      <c r="O139" s="52"/>
      <c r="P139" s="52"/>
      <c r="Q139" s="52"/>
      <c r="R139" s="52"/>
      <c r="S139" s="52"/>
      <c r="T139" s="52"/>
      <c r="U139" s="52"/>
      <c r="V139" s="53"/>
      <c r="W139" s="52"/>
      <c r="X139" s="52"/>
      <c r="Y139" s="52"/>
      <c r="Z139" s="52"/>
      <c r="AA139" s="52"/>
      <c r="AB139" s="52"/>
      <c r="AC139" s="52"/>
      <c r="AD139" s="53"/>
    </row>
    <row r="140" spans="1:30" x14ac:dyDescent="0.25">
      <c r="A140" s="23">
        <f>Situacao_geral!B141</f>
        <v>43690</v>
      </c>
      <c r="B140" s="26">
        <f>Situacao_geral!C141</f>
        <v>1.9</v>
      </c>
      <c r="C140" s="25" t="str">
        <f>Situacao_geral!D141</f>
        <v>Sim</v>
      </c>
      <c r="D140" s="29" t="str">
        <f>IF(Situacao_geral!I141=0,"",Situacao_geral!I141)</f>
        <v/>
      </c>
      <c r="E140" s="21" t="str">
        <f>IF(Situacao_geral!J141=0,"",Situacao_geral!J141)</f>
        <v/>
      </c>
      <c r="F140" s="30">
        <f t="shared" si="30"/>
        <v>1</v>
      </c>
      <c r="G140" s="30">
        <f t="shared" si="31"/>
        <v>1</v>
      </c>
      <c r="H140" s="31">
        <v>0</v>
      </c>
      <c r="I140" s="31">
        <f t="shared" si="28"/>
        <v>0</v>
      </c>
      <c r="J140" s="31">
        <f t="shared" si="29"/>
        <v>0</v>
      </c>
      <c r="K140" s="79">
        <f t="shared" si="32"/>
        <v>1.9</v>
      </c>
      <c r="L140" s="52" t="str">
        <f t="shared" si="27"/>
        <v/>
      </c>
      <c r="M140" s="52"/>
      <c r="N140" s="52"/>
      <c r="O140" s="52"/>
      <c r="P140" s="52"/>
      <c r="Q140" s="52"/>
      <c r="R140" s="52"/>
      <c r="S140" s="52"/>
      <c r="T140" s="52"/>
      <c r="U140" s="52"/>
      <c r="V140" s="53"/>
      <c r="W140" s="52"/>
      <c r="X140" s="52"/>
      <c r="Y140" s="52"/>
      <c r="Z140" s="52"/>
      <c r="AA140" s="52"/>
      <c r="AB140" s="52"/>
      <c r="AC140" s="52"/>
      <c r="AD140" s="53"/>
    </row>
    <row r="141" spans="1:30" x14ac:dyDescent="0.25">
      <c r="A141" s="23">
        <f>Situacao_geral!B142</f>
        <v>43691</v>
      </c>
      <c r="B141" s="26">
        <f>Situacao_geral!C142</f>
        <v>0</v>
      </c>
      <c r="C141" s="25" t="str">
        <f>Situacao_geral!D142</f>
        <v>Não</v>
      </c>
      <c r="D141" s="29" t="str">
        <f>IF(Situacao_geral!I142=0,"",Situacao_geral!I142)</f>
        <v/>
      </c>
      <c r="E141" s="21" t="str">
        <f>IF(Situacao_geral!J142=0,"",Situacao_geral!J142)</f>
        <v/>
      </c>
      <c r="F141" s="30">
        <f t="shared" si="30"/>
        <v>0</v>
      </c>
      <c r="G141" s="30">
        <f t="shared" si="31"/>
        <v>1</v>
      </c>
      <c r="H141" s="31">
        <v>1</v>
      </c>
      <c r="I141" s="31">
        <f t="shared" si="28"/>
        <v>1</v>
      </c>
      <c r="J141" s="31">
        <f t="shared" si="29"/>
        <v>1</v>
      </c>
      <c r="K141" s="79">
        <f t="shared" si="32"/>
        <v>1.9</v>
      </c>
      <c r="L141" s="52" t="str">
        <f t="shared" si="27"/>
        <v/>
      </c>
      <c r="M141" s="52"/>
      <c r="N141" s="52"/>
      <c r="O141" s="52"/>
      <c r="P141" s="52"/>
      <c r="Q141" s="52"/>
      <c r="R141" s="52"/>
      <c r="S141" s="52"/>
      <c r="T141" s="52"/>
      <c r="U141" s="52"/>
      <c r="V141" s="53"/>
      <c r="W141" s="52"/>
      <c r="X141" s="52"/>
      <c r="Y141" s="52"/>
      <c r="Z141" s="52"/>
      <c r="AA141" s="52"/>
      <c r="AB141" s="52"/>
      <c r="AC141" s="52"/>
      <c r="AD141" s="53"/>
    </row>
    <row r="142" spans="1:30" x14ac:dyDescent="0.25">
      <c r="A142" s="23">
        <f>Situacao_geral!B143</f>
        <v>43692</v>
      </c>
      <c r="B142" s="26">
        <f>Situacao_geral!C143</f>
        <v>0</v>
      </c>
      <c r="C142" s="25" t="str">
        <f>Situacao_geral!D143</f>
        <v>Não</v>
      </c>
      <c r="D142" s="29" t="str">
        <f>IF(Situacao_geral!I143=0,"",Situacao_geral!I143)</f>
        <v/>
      </c>
      <c r="E142" s="21" t="str">
        <f>IF(Situacao_geral!J143=0,"",Situacao_geral!J143)</f>
        <v/>
      </c>
      <c r="F142" s="30">
        <f t="shared" si="30"/>
        <v>0</v>
      </c>
      <c r="G142" s="30">
        <f t="shared" si="31"/>
        <v>1</v>
      </c>
      <c r="H142" s="31">
        <v>2</v>
      </c>
      <c r="I142" s="31">
        <f t="shared" si="28"/>
        <v>2</v>
      </c>
      <c r="J142" s="31">
        <f t="shared" si="29"/>
        <v>2</v>
      </c>
      <c r="K142" s="79">
        <f t="shared" si="32"/>
        <v>1.9</v>
      </c>
      <c r="L142" s="52" t="str">
        <f t="shared" si="27"/>
        <v/>
      </c>
      <c r="M142" s="52"/>
      <c r="N142" s="52"/>
      <c r="O142" s="52"/>
      <c r="P142" s="52"/>
      <c r="Q142" s="52"/>
      <c r="R142" s="52"/>
      <c r="S142" s="52"/>
      <c r="T142" s="52"/>
      <c r="U142" s="52"/>
      <c r="V142" s="53"/>
      <c r="W142" s="52"/>
      <c r="X142" s="52"/>
      <c r="Y142" s="52"/>
      <c r="Z142" s="52"/>
      <c r="AA142" s="52"/>
      <c r="AB142" s="52"/>
      <c r="AC142" s="52"/>
      <c r="AD142" s="53"/>
    </row>
    <row r="143" spans="1:30" x14ac:dyDescent="0.25">
      <c r="A143" s="23">
        <f>Situacao_geral!B144</f>
        <v>43693</v>
      </c>
      <c r="B143" s="26">
        <f>Situacao_geral!C144</f>
        <v>0</v>
      </c>
      <c r="C143" s="25" t="str">
        <f>Situacao_geral!D144</f>
        <v>Não</v>
      </c>
      <c r="D143" s="29" t="str">
        <f>IF(Situacao_geral!I144=0,"",Situacao_geral!I144)</f>
        <v/>
      </c>
      <c r="E143" s="21" t="str">
        <f>IF(Situacao_geral!J144=0,"",Situacao_geral!J144)</f>
        <v/>
      </c>
      <c r="F143" s="30">
        <f t="shared" si="30"/>
        <v>0</v>
      </c>
      <c r="G143" s="30">
        <f t="shared" si="31"/>
        <v>0</v>
      </c>
      <c r="H143" s="31">
        <v>3</v>
      </c>
      <c r="I143" s="31">
        <f t="shared" si="28"/>
        <v>3</v>
      </c>
      <c r="J143" s="31">
        <f t="shared" si="29"/>
        <v>3</v>
      </c>
      <c r="K143" s="79">
        <f t="shared" si="32"/>
        <v>0</v>
      </c>
      <c r="L143" s="52" t="str">
        <f t="shared" si="27"/>
        <v/>
      </c>
      <c r="M143" s="52"/>
      <c r="N143" s="52"/>
      <c r="O143" s="52"/>
      <c r="P143" s="52"/>
      <c r="Q143" s="52"/>
      <c r="R143" s="52"/>
      <c r="S143" s="52"/>
      <c r="T143" s="52"/>
      <c r="U143" s="52"/>
      <c r="V143" s="53"/>
      <c r="W143" s="52"/>
      <c r="X143" s="52"/>
      <c r="Y143" s="52"/>
      <c r="Z143" s="52"/>
      <c r="AA143" s="52"/>
      <c r="AB143" s="52"/>
      <c r="AC143" s="52"/>
      <c r="AD143" s="53"/>
    </row>
    <row r="144" spans="1:30" x14ac:dyDescent="0.25">
      <c r="A144" s="23">
        <f>Situacao_geral!B145</f>
        <v>43694</v>
      </c>
      <c r="B144" s="26">
        <f>Situacao_geral!C145</f>
        <v>0</v>
      </c>
      <c r="C144" s="25" t="str">
        <f>Situacao_geral!D145</f>
        <v>Não</v>
      </c>
      <c r="D144" s="29" t="str">
        <f>IF(Situacao_geral!I145=0,"",Situacao_geral!I145)</f>
        <v/>
      </c>
      <c r="E144" s="21" t="str">
        <f>IF(Situacao_geral!J145=0,"",Situacao_geral!J145)</f>
        <v/>
      </c>
      <c r="F144" s="30">
        <f t="shared" si="30"/>
        <v>0</v>
      </c>
      <c r="G144" s="30">
        <f t="shared" si="31"/>
        <v>0</v>
      </c>
      <c r="H144" s="31">
        <v>4</v>
      </c>
      <c r="I144" s="31">
        <f t="shared" si="28"/>
        <v>4</v>
      </c>
      <c r="J144" s="31">
        <f t="shared" si="29"/>
        <v>4</v>
      </c>
      <c r="K144" s="79">
        <f t="shared" si="32"/>
        <v>0</v>
      </c>
      <c r="L144" s="52" t="str">
        <f t="shared" si="27"/>
        <v/>
      </c>
      <c r="M144" s="52"/>
      <c r="N144" s="52"/>
      <c r="O144" s="52"/>
      <c r="P144" s="52"/>
      <c r="Q144" s="52"/>
      <c r="R144" s="52"/>
      <c r="S144" s="52"/>
      <c r="T144" s="52"/>
      <c r="U144" s="52"/>
      <c r="V144" s="53"/>
      <c r="W144" s="52"/>
      <c r="X144" s="52"/>
      <c r="Y144" s="52"/>
      <c r="Z144" s="52"/>
      <c r="AA144" s="52"/>
      <c r="AB144" s="52"/>
      <c r="AC144" s="52"/>
      <c r="AD144" s="53"/>
    </row>
    <row r="145" spans="1:30" x14ac:dyDescent="0.25">
      <c r="A145" s="23">
        <f>Situacao_geral!B146</f>
        <v>43695</v>
      </c>
      <c r="B145" s="26">
        <f>Situacao_geral!C146</f>
        <v>10.1</v>
      </c>
      <c r="C145" s="25" t="str">
        <f>Situacao_geral!D146</f>
        <v>Sim</v>
      </c>
      <c r="D145" s="29" t="str">
        <f>IF(Situacao_geral!I146=0,"",Situacao_geral!I146)</f>
        <v/>
      </c>
      <c r="E145" s="21" t="str">
        <f>IF(Situacao_geral!J146=0,"",Situacao_geral!J146)</f>
        <v/>
      </c>
      <c r="F145" s="30">
        <f t="shared" si="30"/>
        <v>1</v>
      </c>
      <c r="G145" s="30">
        <f t="shared" si="31"/>
        <v>1</v>
      </c>
      <c r="H145" s="31">
        <v>0</v>
      </c>
      <c r="I145" s="31">
        <f t="shared" si="28"/>
        <v>0</v>
      </c>
      <c r="J145" s="31">
        <f t="shared" si="29"/>
        <v>0</v>
      </c>
      <c r="K145" s="79">
        <f t="shared" si="32"/>
        <v>10.1</v>
      </c>
      <c r="L145" s="52" t="str">
        <f t="shared" si="27"/>
        <v/>
      </c>
      <c r="M145" s="52"/>
      <c r="N145" s="52"/>
      <c r="O145" s="52"/>
      <c r="P145" s="52"/>
      <c r="Q145" s="52"/>
      <c r="R145" s="52"/>
      <c r="S145" s="52"/>
      <c r="T145" s="52"/>
      <c r="U145" s="52"/>
      <c r="V145" s="53"/>
      <c r="W145" s="52"/>
      <c r="X145" s="52"/>
      <c r="Y145" s="52"/>
      <c r="Z145" s="52"/>
      <c r="AA145" s="52"/>
      <c r="AB145" s="52"/>
      <c r="AC145" s="52"/>
      <c r="AD145" s="53"/>
    </row>
    <row r="146" spans="1:30" x14ac:dyDescent="0.25">
      <c r="A146" s="23">
        <f>Situacao_geral!B147</f>
        <v>43696</v>
      </c>
      <c r="B146" s="26">
        <f>Situacao_geral!C147</f>
        <v>1.6</v>
      </c>
      <c r="C146" s="25" t="str">
        <f>Situacao_geral!D147</f>
        <v>Sim</v>
      </c>
      <c r="D146" s="29" t="str">
        <f>IF(Situacao_geral!I147=0,"",Situacao_geral!I147)</f>
        <v>Médio</v>
      </c>
      <c r="E146" s="6" t="str">
        <f>IF(Situacao_geral!J147=0,"",Situacao_geral!J147)</f>
        <v>Baixo</v>
      </c>
      <c r="F146" s="30">
        <f t="shared" si="30"/>
        <v>1</v>
      </c>
      <c r="G146" s="30">
        <f t="shared" si="31"/>
        <v>2</v>
      </c>
      <c r="H146" s="31">
        <v>0</v>
      </c>
      <c r="I146" s="31">
        <f t="shared" si="28"/>
        <v>0</v>
      </c>
      <c r="J146" s="31">
        <f t="shared" si="29"/>
        <v>0</v>
      </c>
      <c r="K146" s="79">
        <f t="shared" si="32"/>
        <v>11.7</v>
      </c>
      <c r="L146" s="52">
        <f t="shared" si="27"/>
        <v>11.7</v>
      </c>
      <c r="M146" s="52"/>
      <c r="N146" s="52"/>
      <c r="O146" s="52"/>
      <c r="P146" s="52"/>
      <c r="Q146" s="52"/>
      <c r="R146" s="52"/>
      <c r="S146" s="52"/>
      <c r="T146" s="52"/>
      <c r="U146" s="52"/>
      <c r="V146" s="53"/>
      <c r="W146" s="52"/>
      <c r="X146" s="52"/>
      <c r="Y146" s="52"/>
      <c r="Z146" s="52"/>
      <c r="AA146" s="52"/>
      <c r="AB146" s="52"/>
      <c r="AC146" s="52"/>
      <c r="AD146" s="53"/>
    </row>
    <row r="147" spans="1:30" x14ac:dyDescent="0.25">
      <c r="A147" s="23">
        <f>Situacao_geral!B148</f>
        <v>43697</v>
      </c>
      <c r="B147" s="26">
        <f>Situacao_geral!C148</f>
        <v>0</v>
      </c>
      <c r="C147" s="25" t="str">
        <f>Situacao_geral!D148</f>
        <v>Não</v>
      </c>
      <c r="D147" s="29" t="str">
        <f>IF(Situacao_geral!I148=0,"",Situacao_geral!I148)</f>
        <v/>
      </c>
      <c r="E147" s="21" t="str">
        <f>IF(Situacao_geral!J148=0,"",Situacao_geral!J148)</f>
        <v/>
      </c>
      <c r="F147" s="30">
        <f t="shared" si="30"/>
        <v>0</v>
      </c>
      <c r="G147" s="30">
        <f t="shared" si="31"/>
        <v>2</v>
      </c>
      <c r="H147" s="31">
        <v>1</v>
      </c>
      <c r="I147" s="31">
        <f t="shared" si="28"/>
        <v>1</v>
      </c>
      <c r="J147" s="31">
        <f t="shared" si="29"/>
        <v>1</v>
      </c>
      <c r="K147" s="79">
        <f t="shared" si="32"/>
        <v>11.7</v>
      </c>
      <c r="L147" s="52" t="str">
        <f t="shared" si="27"/>
        <v/>
      </c>
      <c r="M147" s="52"/>
      <c r="N147" s="52"/>
      <c r="O147" s="52"/>
      <c r="P147" s="52"/>
      <c r="Q147" s="52"/>
      <c r="R147" s="52"/>
      <c r="S147" s="52"/>
      <c r="T147" s="52"/>
      <c r="U147" s="52"/>
      <c r="V147" s="53"/>
      <c r="W147" s="52"/>
      <c r="X147" s="52"/>
      <c r="Y147" s="52"/>
      <c r="Z147" s="52"/>
      <c r="AA147" s="52"/>
      <c r="AB147" s="52"/>
      <c r="AC147" s="52"/>
      <c r="AD147" s="53"/>
    </row>
    <row r="148" spans="1:30" x14ac:dyDescent="0.25">
      <c r="A148" s="23">
        <f>Situacao_geral!B149</f>
        <v>43698</v>
      </c>
      <c r="B148" s="26">
        <f>Situacao_geral!C149</f>
        <v>0</v>
      </c>
      <c r="C148" s="25" t="str">
        <f>Situacao_geral!D149</f>
        <v>Não</v>
      </c>
      <c r="D148" s="29" t="str">
        <f>IF(Situacao_geral!I149=0,"",Situacao_geral!I149)</f>
        <v/>
      </c>
      <c r="E148" s="21" t="str">
        <f>IF(Situacao_geral!J149=0,"",Situacao_geral!J149)</f>
        <v/>
      </c>
      <c r="F148" s="30">
        <f t="shared" si="30"/>
        <v>0</v>
      </c>
      <c r="G148" s="30">
        <f t="shared" si="31"/>
        <v>1</v>
      </c>
      <c r="H148" s="31">
        <v>2</v>
      </c>
      <c r="I148" s="31">
        <f t="shared" si="28"/>
        <v>2</v>
      </c>
      <c r="J148" s="31">
        <f t="shared" si="29"/>
        <v>2</v>
      </c>
      <c r="K148" s="79">
        <f t="shared" si="32"/>
        <v>1.6</v>
      </c>
      <c r="L148" s="52" t="str">
        <f t="shared" si="27"/>
        <v/>
      </c>
      <c r="M148" s="52"/>
      <c r="N148" s="52"/>
      <c r="O148" s="52"/>
      <c r="P148" s="52"/>
      <c r="Q148" s="52"/>
      <c r="R148" s="52"/>
      <c r="S148" s="52"/>
      <c r="T148" s="52"/>
      <c r="U148" s="52"/>
      <c r="V148" s="53"/>
      <c r="W148" s="52"/>
      <c r="X148" s="52"/>
      <c r="Y148" s="52"/>
      <c r="Z148" s="52"/>
      <c r="AA148" s="52"/>
      <c r="AB148" s="52"/>
      <c r="AC148" s="52"/>
      <c r="AD148" s="53"/>
    </row>
    <row r="149" spans="1:30" x14ac:dyDescent="0.25">
      <c r="A149" s="23">
        <f>Situacao_geral!B150</f>
        <v>43699</v>
      </c>
      <c r="B149" s="26">
        <f>Situacao_geral!C150</f>
        <v>0</v>
      </c>
      <c r="C149" s="25" t="str">
        <f>Situacao_geral!D150</f>
        <v>Não</v>
      </c>
      <c r="D149" s="29" t="str">
        <f>IF(Situacao_geral!I150=0,"",Situacao_geral!I150)</f>
        <v>Médio</v>
      </c>
      <c r="E149" s="6" t="str">
        <f>IF(Situacao_geral!J150=0,"",Situacao_geral!J150)</f>
        <v>Médio</v>
      </c>
      <c r="F149" s="30">
        <f t="shared" si="30"/>
        <v>0</v>
      </c>
      <c r="G149" s="30">
        <f t="shared" si="31"/>
        <v>0</v>
      </c>
      <c r="H149" s="31">
        <v>3</v>
      </c>
      <c r="I149" s="31">
        <f t="shared" si="28"/>
        <v>3</v>
      </c>
      <c r="J149" s="31">
        <f t="shared" si="29"/>
        <v>3</v>
      </c>
      <c r="K149" s="79">
        <f t="shared" si="32"/>
        <v>0</v>
      </c>
      <c r="L149" s="52">
        <f t="shared" si="27"/>
        <v>0</v>
      </c>
      <c r="M149" s="52"/>
      <c r="N149" s="52"/>
      <c r="O149" s="52"/>
      <c r="P149" s="52"/>
      <c r="Q149" s="52"/>
      <c r="R149" s="52"/>
      <c r="S149" s="52"/>
      <c r="T149" s="52"/>
      <c r="U149" s="52"/>
      <c r="V149" s="53"/>
      <c r="W149" s="52"/>
      <c r="X149" s="52"/>
      <c r="Y149" s="52"/>
      <c r="Z149" s="52"/>
      <c r="AA149" s="52"/>
      <c r="AB149" s="52"/>
      <c r="AC149" s="52"/>
      <c r="AD149" s="53"/>
    </row>
    <row r="150" spans="1:30" x14ac:dyDescent="0.25">
      <c r="A150" s="23">
        <f>Situacao_geral!B151</f>
        <v>43700</v>
      </c>
      <c r="B150" s="26">
        <f>Situacao_geral!C151</f>
        <v>0.9</v>
      </c>
      <c r="C150" s="25" t="str">
        <f>Situacao_geral!D151</f>
        <v>Sim</v>
      </c>
      <c r="D150" s="29" t="str">
        <f>IF(Situacao_geral!I151=0,"",Situacao_geral!I151)</f>
        <v/>
      </c>
      <c r="E150" s="21" t="str">
        <f>IF(Situacao_geral!J151=0,"",Situacao_geral!J151)</f>
        <v/>
      </c>
      <c r="F150" s="30">
        <f t="shared" si="30"/>
        <v>1</v>
      </c>
      <c r="G150" s="30">
        <f t="shared" si="31"/>
        <v>1</v>
      </c>
      <c r="H150" s="31">
        <v>0</v>
      </c>
      <c r="I150" s="31">
        <f t="shared" si="28"/>
        <v>0</v>
      </c>
      <c r="J150" s="31">
        <f t="shared" si="29"/>
        <v>0</v>
      </c>
      <c r="K150" s="79">
        <f t="shared" si="32"/>
        <v>0.9</v>
      </c>
      <c r="L150" s="52" t="str">
        <f t="shared" si="27"/>
        <v/>
      </c>
      <c r="M150" s="52"/>
      <c r="N150" s="52"/>
      <c r="O150" s="52"/>
      <c r="P150" s="52"/>
      <c r="Q150" s="52"/>
      <c r="R150" s="52"/>
      <c r="S150" s="52"/>
      <c r="T150" s="52"/>
      <c r="U150" s="52"/>
      <c r="V150" s="53"/>
      <c r="W150" s="52"/>
      <c r="X150" s="52"/>
      <c r="Y150" s="52"/>
      <c r="Z150" s="52"/>
      <c r="AA150" s="52"/>
      <c r="AB150" s="52"/>
      <c r="AC150" s="52"/>
      <c r="AD150" s="53"/>
    </row>
    <row r="151" spans="1:30" x14ac:dyDescent="0.25">
      <c r="A151" s="23">
        <f>Situacao_geral!B152</f>
        <v>43701</v>
      </c>
      <c r="B151" s="26">
        <f>Situacao_geral!C152</f>
        <v>0</v>
      </c>
      <c r="C151" s="25" t="str">
        <f>Situacao_geral!D152</f>
        <v>Não</v>
      </c>
      <c r="D151" s="29" t="str">
        <f>IF(Situacao_geral!I152=0,"",Situacao_geral!I152)</f>
        <v/>
      </c>
      <c r="E151" s="21" t="str">
        <f>IF(Situacao_geral!J152=0,"",Situacao_geral!J152)</f>
        <v/>
      </c>
      <c r="F151" s="30">
        <f t="shared" si="30"/>
        <v>0</v>
      </c>
      <c r="G151" s="30">
        <f t="shared" si="31"/>
        <v>1</v>
      </c>
      <c r="H151" s="31">
        <v>1</v>
      </c>
      <c r="I151" s="31">
        <f t="shared" si="28"/>
        <v>1</v>
      </c>
      <c r="J151" s="31">
        <f t="shared" si="29"/>
        <v>1</v>
      </c>
      <c r="K151" s="79">
        <f t="shared" si="32"/>
        <v>0.9</v>
      </c>
      <c r="L151" s="52" t="str">
        <f t="shared" si="27"/>
        <v/>
      </c>
      <c r="M151" s="52"/>
      <c r="N151" s="52"/>
      <c r="O151" s="52"/>
      <c r="P151" s="52"/>
      <c r="Q151" s="52"/>
      <c r="R151" s="52"/>
      <c r="S151" s="52"/>
      <c r="T151" s="52"/>
      <c r="U151" s="52"/>
      <c r="V151" s="53"/>
      <c r="W151" s="52"/>
      <c r="X151" s="52"/>
      <c r="Y151" s="52"/>
      <c r="Z151" s="52"/>
      <c r="AA151" s="52"/>
      <c r="AB151" s="52"/>
      <c r="AC151" s="52"/>
      <c r="AD151" s="53"/>
    </row>
    <row r="152" spans="1:30" x14ac:dyDescent="0.25">
      <c r="A152" s="23">
        <f>Situacao_geral!B153</f>
        <v>43702</v>
      </c>
      <c r="B152" s="26">
        <f>Situacao_geral!C153</f>
        <v>0.2</v>
      </c>
      <c r="C152" s="25" t="str">
        <f>Situacao_geral!D153</f>
        <v>Sim</v>
      </c>
      <c r="D152" s="29" t="str">
        <f>IF(Situacao_geral!I153=0,"",Situacao_geral!I153)</f>
        <v/>
      </c>
      <c r="E152" s="21" t="str">
        <f>IF(Situacao_geral!J153=0,"",Situacao_geral!J153)</f>
        <v/>
      </c>
      <c r="F152" s="30">
        <f t="shared" si="30"/>
        <v>1</v>
      </c>
      <c r="G152" s="30">
        <f t="shared" si="31"/>
        <v>2</v>
      </c>
      <c r="H152" s="31">
        <v>0</v>
      </c>
      <c r="I152" s="31">
        <f t="shared" si="28"/>
        <v>0</v>
      </c>
      <c r="J152" s="31">
        <f t="shared" si="29"/>
        <v>0</v>
      </c>
      <c r="K152" s="79">
        <f t="shared" si="32"/>
        <v>1.1000000000000001</v>
      </c>
      <c r="L152" s="52" t="str">
        <f t="shared" si="27"/>
        <v/>
      </c>
      <c r="M152" s="52"/>
      <c r="N152" s="52"/>
      <c r="O152" s="52"/>
      <c r="P152" s="52"/>
      <c r="Q152" s="52"/>
      <c r="R152" s="52"/>
      <c r="S152" s="52"/>
      <c r="T152" s="52"/>
      <c r="U152" s="52"/>
      <c r="V152" s="53"/>
      <c r="W152" s="52"/>
      <c r="X152" s="52"/>
      <c r="Y152" s="52"/>
      <c r="Z152" s="52"/>
      <c r="AA152" s="52"/>
      <c r="AB152" s="52"/>
      <c r="AC152" s="52"/>
      <c r="AD152" s="53"/>
    </row>
    <row r="153" spans="1:30" x14ac:dyDescent="0.25">
      <c r="A153" s="23">
        <f>Situacao_geral!B154</f>
        <v>43703</v>
      </c>
      <c r="B153" s="26">
        <f>Situacao_geral!C154</f>
        <v>0.9</v>
      </c>
      <c r="C153" s="25" t="str">
        <f>Situacao_geral!D154</f>
        <v>Sim</v>
      </c>
      <c r="D153" s="29" t="str">
        <f>IF(Situacao_geral!I154=0,"",Situacao_geral!I154)</f>
        <v/>
      </c>
      <c r="E153" s="21" t="str">
        <f>IF(Situacao_geral!J154=0,"",Situacao_geral!J154)</f>
        <v/>
      </c>
      <c r="F153" s="30">
        <f t="shared" si="30"/>
        <v>1</v>
      </c>
      <c r="G153" s="30">
        <f t="shared" si="31"/>
        <v>2</v>
      </c>
      <c r="H153" s="31">
        <v>0</v>
      </c>
      <c r="I153" s="31">
        <f t="shared" si="28"/>
        <v>0</v>
      </c>
      <c r="J153" s="31">
        <f t="shared" si="29"/>
        <v>0</v>
      </c>
      <c r="K153" s="79">
        <f t="shared" si="32"/>
        <v>1.1000000000000001</v>
      </c>
      <c r="L153" s="52" t="str">
        <f t="shared" si="27"/>
        <v/>
      </c>
      <c r="M153" s="52"/>
      <c r="N153" s="52"/>
      <c r="O153" s="52"/>
      <c r="P153" s="52"/>
      <c r="Q153" s="52"/>
      <c r="R153" s="52"/>
      <c r="S153" s="52"/>
      <c r="T153" s="52"/>
      <c r="U153" s="52"/>
      <c r="V153" s="53"/>
      <c r="W153" s="52"/>
      <c r="X153" s="52"/>
      <c r="Y153" s="52"/>
      <c r="Z153" s="52"/>
      <c r="AA153" s="52"/>
      <c r="AB153" s="52"/>
      <c r="AC153" s="52"/>
      <c r="AD153" s="53"/>
    </row>
    <row r="154" spans="1:30" x14ac:dyDescent="0.25">
      <c r="A154" s="23">
        <f>Situacao_geral!B155</f>
        <v>43704</v>
      </c>
      <c r="B154" s="26">
        <f>Situacao_geral!C155</f>
        <v>0.2</v>
      </c>
      <c r="C154" s="25" t="str">
        <f>Situacao_geral!D155</f>
        <v>Sim</v>
      </c>
      <c r="D154" s="29" t="str">
        <f>IF(Situacao_geral!I155=0,"",Situacao_geral!I155)</f>
        <v/>
      </c>
      <c r="E154" s="21" t="str">
        <f>IF(Situacao_geral!J155=0,"",Situacao_geral!J155)</f>
        <v/>
      </c>
      <c r="F154" s="30">
        <f t="shared" si="30"/>
        <v>1</v>
      </c>
      <c r="G154" s="30">
        <f t="shared" si="31"/>
        <v>3</v>
      </c>
      <c r="H154" s="31">
        <v>0</v>
      </c>
      <c r="I154" s="31">
        <f t="shared" si="28"/>
        <v>0</v>
      </c>
      <c r="J154" s="31">
        <f t="shared" si="29"/>
        <v>0</v>
      </c>
      <c r="K154" s="79">
        <f t="shared" si="32"/>
        <v>1.3</v>
      </c>
      <c r="L154" s="52" t="str">
        <f t="shared" si="27"/>
        <v/>
      </c>
      <c r="M154" s="52"/>
      <c r="N154" s="52"/>
      <c r="O154" s="52"/>
      <c r="P154" s="52"/>
      <c r="Q154" s="52"/>
      <c r="R154" s="52"/>
      <c r="S154" s="52"/>
      <c r="T154" s="52"/>
      <c r="U154" s="52"/>
      <c r="V154" s="53"/>
      <c r="W154" s="52"/>
      <c r="X154" s="52"/>
      <c r="Y154" s="52"/>
      <c r="Z154" s="52"/>
      <c r="AA154" s="52"/>
      <c r="AB154" s="52"/>
      <c r="AC154" s="52"/>
      <c r="AD154" s="53"/>
    </row>
    <row r="155" spans="1:30" x14ac:dyDescent="0.25">
      <c r="A155" s="23">
        <f>Situacao_geral!B156</f>
        <v>43705</v>
      </c>
      <c r="B155" s="26">
        <f>Situacao_geral!C156</f>
        <v>0</v>
      </c>
      <c r="C155" s="25" t="str">
        <f>Situacao_geral!D156</f>
        <v>Não</v>
      </c>
      <c r="D155" s="29" t="str">
        <f>IF(Situacao_geral!I156=0,"",Situacao_geral!I156)</f>
        <v/>
      </c>
      <c r="E155" s="21" t="str">
        <f>IF(Situacao_geral!J156=0,"",Situacao_geral!J156)</f>
        <v/>
      </c>
      <c r="F155" s="30">
        <f t="shared" si="30"/>
        <v>0</v>
      </c>
      <c r="G155" s="30">
        <f t="shared" si="31"/>
        <v>2</v>
      </c>
      <c r="H155" s="31">
        <v>1</v>
      </c>
      <c r="I155" s="31">
        <f t="shared" si="28"/>
        <v>1</v>
      </c>
      <c r="J155" s="31">
        <f t="shared" si="29"/>
        <v>1</v>
      </c>
      <c r="K155" s="79">
        <f t="shared" si="32"/>
        <v>1.1000000000000001</v>
      </c>
      <c r="L155" s="52" t="str">
        <f t="shared" si="27"/>
        <v/>
      </c>
      <c r="M155" s="52"/>
      <c r="N155" s="52"/>
      <c r="O155" s="52"/>
      <c r="P155" s="52"/>
      <c r="Q155" s="52"/>
      <c r="R155" s="52"/>
      <c r="S155" s="52"/>
      <c r="T155" s="52"/>
      <c r="U155" s="52"/>
      <c r="V155" s="53"/>
      <c r="W155" s="52"/>
      <c r="X155" s="52"/>
      <c r="Y155" s="52"/>
      <c r="Z155" s="52"/>
      <c r="AA155" s="52"/>
      <c r="AB155" s="52"/>
      <c r="AC155" s="52"/>
      <c r="AD155" s="53"/>
    </row>
    <row r="156" spans="1:30" x14ac:dyDescent="0.25">
      <c r="A156" s="23">
        <f>Situacao_geral!B157</f>
        <v>43706</v>
      </c>
      <c r="B156" s="26">
        <f>Situacao_geral!C157</f>
        <v>0</v>
      </c>
      <c r="C156" s="25" t="str">
        <f>Situacao_geral!D157</f>
        <v>Não</v>
      </c>
      <c r="D156" s="29" t="str">
        <f>IF(Situacao_geral!I157=0,"",Situacao_geral!I157)</f>
        <v>Médio</v>
      </c>
      <c r="E156" s="6" t="str">
        <f>IF(Situacao_geral!J157=0,"",Situacao_geral!J157)</f>
        <v>Médio</v>
      </c>
      <c r="F156" s="30">
        <f t="shared" si="30"/>
        <v>0</v>
      </c>
      <c r="G156" s="30">
        <f t="shared" si="31"/>
        <v>1</v>
      </c>
      <c r="H156" s="31">
        <v>2</v>
      </c>
      <c r="I156" s="31">
        <f t="shared" si="28"/>
        <v>2</v>
      </c>
      <c r="J156" s="31">
        <f t="shared" si="29"/>
        <v>2</v>
      </c>
      <c r="K156" s="79">
        <f t="shared" si="32"/>
        <v>0.2</v>
      </c>
      <c r="L156" s="52">
        <f t="shared" si="27"/>
        <v>0.2</v>
      </c>
      <c r="M156" s="52"/>
      <c r="N156" s="52"/>
      <c r="O156" s="52"/>
      <c r="P156" s="52"/>
      <c r="Q156" s="52"/>
      <c r="R156" s="52"/>
      <c r="S156" s="52"/>
      <c r="T156" s="52"/>
      <c r="U156" s="52"/>
      <c r="V156" s="53"/>
      <c r="W156" s="52"/>
      <c r="X156" s="52"/>
      <c r="Y156" s="52"/>
      <c r="Z156" s="52"/>
      <c r="AA156" s="52"/>
      <c r="AB156" s="52"/>
      <c r="AC156" s="52"/>
      <c r="AD156" s="53"/>
    </row>
    <row r="157" spans="1:30" x14ac:dyDescent="0.25">
      <c r="A157" s="23">
        <f>Situacao_geral!B158</f>
        <v>43707</v>
      </c>
      <c r="B157" s="26">
        <f>Situacao_geral!C158</f>
        <v>0</v>
      </c>
      <c r="C157" s="25" t="str">
        <f>Situacao_geral!D158</f>
        <v>Não</v>
      </c>
      <c r="D157" s="29" t="str">
        <f>IF(Situacao_geral!I158=0,"",Situacao_geral!I158)</f>
        <v/>
      </c>
      <c r="E157" s="21" t="str">
        <f>IF(Situacao_geral!J158=0,"",Situacao_geral!J158)</f>
        <v/>
      </c>
      <c r="F157" s="30">
        <f t="shared" si="30"/>
        <v>0</v>
      </c>
      <c r="G157" s="30">
        <f t="shared" si="31"/>
        <v>0</v>
      </c>
      <c r="H157" s="31">
        <v>3</v>
      </c>
      <c r="I157" s="31">
        <f t="shared" si="28"/>
        <v>3</v>
      </c>
      <c r="J157" s="31">
        <f t="shared" si="29"/>
        <v>3</v>
      </c>
      <c r="K157" s="79">
        <f t="shared" si="32"/>
        <v>0</v>
      </c>
      <c r="L157" s="52" t="str">
        <f t="shared" si="27"/>
        <v/>
      </c>
      <c r="M157" s="52"/>
      <c r="N157" s="52"/>
      <c r="O157" s="52"/>
      <c r="P157" s="52"/>
      <c r="Q157" s="52"/>
      <c r="R157" s="52"/>
      <c r="S157" s="52"/>
      <c r="T157" s="52"/>
      <c r="U157" s="52"/>
      <c r="V157" s="53"/>
      <c r="W157" s="52"/>
      <c r="X157" s="52"/>
      <c r="Y157" s="52"/>
      <c r="Z157" s="52"/>
      <c r="AA157" s="52"/>
      <c r="AB157" s="52"/>
      <c r="AC157" s="52"/>
      <c r="AD157" s="53"/>
    </row>
    <row r="158" spans="1:30" x14ac:dyDescent="0.25">
      <c r="A158" s="23">
        <f>Situacao_geral!B159</f>
        <v>43708</v>
      </c>
      <c r="B158" s="26">
        <f>Situacao_geral!C159</f>
        <v>0.9</v>
      </c>
      <c r="C158" s="25" t="str">
        <f>Situacao_geral!D159</f>
        <v>Sim</v>
      </c>
      <c r="D158" s="29" t="str">
        <f>IF(Situacao_geral!I159=0,"",Situacao_geral!I159)</f>
        <v/>
      </c>
      <c r="E158" s="21" t="str">
        <f>IF(Situacao_geral!J159=0,"",Situacao_geral!J159)</f>
        <v/>
      </c>
      <c r="F158" s="30">
        <f t="shared" si="30"/>
        <v>1</v>
      </c>
      <c r="G158" s="30">
        <f t="shared" si="31"/>
        <v>1</v>
      </c>
      <c r="H158" s="31">
        <v>0</v>
      </c>
      <c r="I158" s="31">
        <f t="shared" si="28"/>
        <v>0</v>
      </c>
      <c r="J158" s="31">
        <f t="shared" si="29"/>
        <v>0</v>
      </c>
      <c r="K158" s="79">
        <f t="shared" si="32"/>
        <v>0.9</v>
      </c>
      <c r="L158" s="52" t="str">
        <f t="shared" si="27"/>
        <v/>
      </c>
      <c r="M158" s="52"/>
      <c r="N158" s="52"/>
      <c r="O158" s="52"/>
      <c r="P158" s="52"/>
      <c r="Q158" s="52"/>
      <c r="R158" s="52"/>
      <c r="S158" s="52"/>
      <c r="T158" s="52"/>
      <c r="U158" s="52"/>
      <c r="V158" s="53"/>
      <c r="W158" s="52"/>
      <c r="X158" s="52"/>
      <c r="Y158" s="52"/>
      <c r="Z158" s="52"/>
      <c r="AA158" s="52"/>
      <c r="AB158" s="52"/>
      <c r="AC158" s="52"/>
      <c r="AD158" s="53"/>
    </row>
    <row r="159" spans="1:30" x14ac:dyDescent="0.25">
      <c r="A159" s="23">
        <f>Situacao_geral!B160</f>
        <v>43709</v>
      </c>
      <c r="B159" s="26">
        <f>Situacao_geral!C160</f>
        <v>10.8</v>
      </c>
      <c r="C159" s="25" t="str">
        <f>Situacao_geral!D160</f>
        <v>Sim</v>
      </c>
      <c r="D159" s="29" t="str">
        <f>IF(Situacao_geral!I160=0,"",Situacao_geral!I160)</f>
        <v/>
      </c>
      <c r="E159" s="21" t="str">
        <f>IF(Situacao_geral!J160=0,"",Situacao_geral!J160)</f>
        <v/>
      </c>
      <c r="F159" s="30">
        <f t="shared" si="30"/>
        <v>1</v>
      </c>
      <c r="G159" s="30">
        <f t="shared" si="31"/>
        <v>2</v>
      </c>
      <c r="H159" s="31">
        <v>0</v>
      </c>
      <c r="I159" s="31">
        <f t="shared" si="28"/>
        <v>0</v>
      </c>
      <c r="J159" s="31">
        <f t="shared" si="29"/>
        <v>0</v>
      </c>
      <c r="K159" s="79">
        <f t="shared" si="32"/>
        <v>11.700000000000001</v>
      </c>
      <c r="L159" s="52" t="str">
        <f t="shared" si="27"/>
        <v/>
      </c>
      <c r="M159" s="52"/>
      <c r="N159" s="52"/>
      <c r="O159" s="52"/>
      <c r="P159" s="52"/>
      <c r="Q159" s="52"/>
      <c r="R159" s="52"/>
      <c r="S159" s="52"/>
      <c r="T159" s="52"/>
      <c r="U159" s="52"/>
      <c r="V159" s="53"/>
      <c r="W159" s="52"/>
      <c r="X159" s="52"/>
      <c r="Y159" s="52"/>
      <c r="Z159" s="52"/>
      <c r="AA159" s="52"/>
      <c r="AB159" s="52"/>
      <c r="AC159" s="52"/>
      <c r="AD159" s="53"/>
    </row>
    <row r="160" spans="1:30" x14ac:dyDescent="0.25">
      <c r="A160" s="23">
        <f>Situacao_geral!B161</f>
        <v>43710</v>
      </c>
      <c r="B160" s="26">
        <f>Situacao_geral!C161</f>
        <v>0</v>
      </c>
      <c r="C160" s="25" t="str">
        <f>Situacao_geral!D161</f>
        <v>Não</v>
      </c>
      <c r="D160" s="29" t="str">
        <f>IF(Situacao_geral!I161=0,"",Situacao_geral!I161)</f>
        <v/>
      </c>
      <c r="E160" s="21" t="str">
        <f>IF(Situacao_geral!J161=0,"",Situacao_geral!J161)</f>
        <v/>
      </c>
      <c r="F160" s="30">
        <f t="shared" si="30"/>
        <v>0</v>
      </c>
      <c r="G160" s="30">
        <f t="shared" si="31"/>
        <v>2</v>
      </c>
      <c r="H160" s="31">
        <v>1</v>
      </c>
      <c r="I160" s="31">
        <f t="shared" si="28"/>
        <v>1</v>
      </c>
      <c r="J160" s="31">
        <f t="shared" si="29"/>
        <v>1</v>
      </c>
      <c r="K160" s="79">
        <f t="shared" si="32"/>
        <v>11.700000000000001</v>
      </c>
      <c r="L160" s="52" t="str">
        <f t="shared" si="27"/>
        <v/>
      </c>
      <c r="M160" s="52"/>
      <c r="N160" s="52"/>
      <c r="O160" s="52"/>
      <c r="P160" s="52"/>
      <c r="Q160" s="52"/>
      <c r="R160" s="52"/>
      <c r="S160" s="52"/>
      <c r="T160" s="52"/>
      <c r="U160" s="52"/>
      <c r="V160" s="53"/>
      <c r="W160" s="52"/>
      <c r="X160" s="52"/>
      <c r="Y160" s="52"/>
      <c r="Z160" s="52"/>
      <c r="AA160" s="52"/>
      <c r="AB160" s="52"/>
      <c r="AC160" s="52"/>
      <c r="AD160" s="53"/>
    </row>
    <row r="161" spans="1:30" x14ac:dyDescent="0.25">
      <c r="A161" s="23">
        <f>Situacao_geral!B162</f>
        <v>43711</v>
      </c>
      <c r="B161" s="26">
        <f>Situacao_geral!C162</f>
        <v>0</v>
      </c>
      <c r="C161" s="25" t="str">
        <f>Situacao_geral!D162</f>
        <v>Não</v>
      </c>
      <c r="D161" s="29" t="str">
        <f>IF(Situacao_geral!I162=0,"",Situacao_geral!I162)</f>
        <v>Baixo</v>
      </c>
      <c r="E161" s="19" t="str">
        <f>IF(Situacao_geral!J162=0,"",Situacao_geral!J162)</f>
        <v>Médio</v>
      </c>
      <c r="F161" s="30">
        <f t="shared" si="30"/>
        <v>0</v>
      </c>
      <c r="G161" s="30">
        <f t="shared" si="31"/>
        <v>1</v>
      </c>
      <c r="H161" s="31">
        <v>2</v>
      </c>
      <c r="I161" s="31">
        <f t="shared" si="28"/>
        <v>2</v>
      </c>
      <c r="J161" s="31">
        <f t="shared" si="29"/>
        <v>2</v>
      </c>
      <c r="K161" s="79">
        <f t="shared" si="32"/>
        <v>10.8</v>
      </c>
      <c r="L161" s="52">
        <f t="shared" si="27"/>
        <v>10.8</v>
      </c>
      <c r="M161" s="52"/>
      <c r="N161" s="52"/>
      <c r="O161" s="52"/>
      <c r="P161" s="52"/>
      <c r="Q161" s="52"/>
      <c r="R161" s="52"/>
      <c r="S161" s="52"/>
      <c r="T161" s="52"/>
      <c r="U161" s="52"/>
      <c r="V161" s="53"/>
      <c r="W161" s="52"/>
      <c r="X161" s="52"/>
      <c r="Y161" s="52"/>
      <c r="Z161" s="52"/>
      <c r="AA161" s="52"/>
      <c r="AB161" s="52"/>
      <c r="AC161" s="52"/>
      <c r="AD161" s="53"/>
    </row>
    <row r="162" spans="1:30" x14ac:dyDescent="0.25">
      <c r="A162" s="23">
        <f>Situacao_geral!B163</f>
        <v>43712</v>
      </c>
      <c r="B162" s="26">
        <f>Situacao_geral!C163</f>
        <v>0</v>
      </c>
      <c r="C162" s="25" t="str">
        <f>Situacao_geral!D163</f>
        <v>Não</v>
      </c>
      <c r="D162" s="29" t="str">
        <f>IF(Situacao_geral!I163=0,"",Situacao_geral!I163)</f>
        <v/>
      </c>
      <c r="E162" s="21" t="str">
        <f>IF(Situacao_geral!J163=0,"",Situacao_geral!J163)</f>
        <v/>
      </c>
      <c r="F162" s="30">
        <f t="shared" si="30"/>
        <v>0</v>
      </c>
      <c r="G162" s="30">
        <f t="shared" si="31"/>
        <v>0</v>
      </c>
      <c r="H162" s="31">
        <v>3</v>
      </c>
      <c r="I162" s="31">
        <f t="shared" si="28"/>
        <v>3</v>
      </c>
      <c r="J162" s="31">
        <f t="shared" si="29"/>
        <v>3</v>
      </c>
      <c r="K162" s="79">
        <f t="shared" si="32"/>
        <v>0</v>
      </c>
      <c r="L162" s="52" t="str">
        <f t="shared" si="27"/>
        <v/>
      </c>
      <c r="M162" s="52"/>
      <c r="N162" s="52"/>
      <c r="O162" s="52"/>
      <c r="P162" s="52"/>
      <c r="Q162" s="52"/>
      <c r="R162" s="52"/>
      <c r="S162" s="52"/>
      <c r="T162" s="52"/>
      <c r="U162" s="52"/>
      <c r="V162" s="53"/>
      <c r="W162" s="52"/>
      <c r="X162" s="52"/>
      <c r="Y162" s="52"/>
      <c r="Z162" s="52"/>
      <c r="AA162" s="52"/>
      <c r="AB162" s="52"/>
      <c r="AC162" s="52"/>
      <c r="AD162" s="53"/>
    </row>
    <row r="163" spans="1:30" x14ac:dyDescent="0.25">
      <c r="A163" s="23">
        <f>Situacao_geral!B164</f>
        <v>43713</v>
      </c>
      <c r="B163" s="26">
        <f>Situacao_geral!C164</f>
        <v>0</v>
      </c>
      <c r="C163" s="25" t="str">
        <f>Situacao_geral!D164</f>
        <v>Não</v>
      </c>
      <c r="D163" s="29" t="str">
        <f>IF(Situacao_geral!I164=0,"",Situacao_geral!I164)</f>
        <v/>
      </c>
      <c r="E163" s="21" t="str">
        <f>IF(Situacao_geral!J164=0,"",Situacao_geral!J164)</f>
        <v/>
      </c>
      <c r="F163" s="30">
        <f t="shared" si="30"/>
        <v>0</v>
      </c>
      <c r="G163" s="30">
        <f t="shared" si="31"/>
        <v>0</v>
      </c>
      <c r="H163" s="31">
        <v>4</v>
      </c>
      <c r="I163" s="31">
        <f t="shared" si="28"/>
        <v>4</v>
      </c>
      <c r="J163" s="31">
        <f t="shared" si="29"/>
        <v>4</v>
      </c>
      <c r="K163" s="79">
        <f t="shared" si="32"/>
        <v>0</v>
      </c>
      <c r="L163" s="52" t="str">
        <f t="shared" si="27"/>
        <v/>
      </c>
      <c r="M163" s="52"/>
      <c r="N163" s="52"/>
      <c r="O163" s="52"/>
      <c r="P163" s="52"/>
      <c r="Q163" s="52"/>
      <c r="R163" s="52"/>
      <c r="S163" s="52"/>
      <c r="T163" s="52"/>
      <c r="U163" s="52"/>
      <c r="V163" s="53"/>
      <c r="W163" s="52"/>
      <c r="X163" s="52"/>
      <c r="Y163" s="52"/>
      <c r="Z163" s="52"/>
      <c r="AA163" s="52"/>
      <c r="AB163" s="52"/>
      <c r="AC163" s="52"/>
      <c r="AD163" s="53"/>
    </row>
    <row r="164" spans="1:30" x14ac:dyDescent="0.25">
      <c r="A164" s="23">
        <f>Situacao_geral!B165</f>
        <v>43714</v>
      </c>
      <c r="B164" s="26">
        <f>Situacao_geral!C165</f>
        <v>9.6</v>
      </c>
      <c r="C164" s="25" t="str">
        <f>Situacao_geral!D165</f>
        <v>Sim</v>
      </c>
      <c r="D164" s="29" t="str">
        <f>IF(Situacao_geral!I165=0,"",Situacao_geral!I165)</f>
        <v/>
      </c>
      <c r="E164" s="21" t="str">
        <f>IF(Situacao_geral!J165=0,"",Situacao_geral!J165)</f>
        <v/>
      </c>
      <c r="F164" s="30">
        <f t="shared" si="30"/>
        <v>1</v>
      </c>
      <c r="G164" s="30">
        <f t="shared" si="31"/>
        <v>1</v>
      </c>
      <c r="H164" s="31">
        <v>0</v>
      </c>
      <c r="I164" s="31">
        <f t="shared" si="28"/>
        <v>0</v>
      </c>
      <c r="J164" s="31">
        <f t="shared" si="29"/>
        <v>0</v>
      </c>
      <c r="K164" s="79">
        <f t="shared" si="32"/>
        <v>9.6</v>
      </c>
      <c r="L164" s="52" t="str">
        <f t="shared" si="27"/>
        <v/>
      </c>
      <c r="M164" s="52"/>
      <c r="N164" s="52"/>
      <c r="O164" s="52"/>
      <c r="P164" s="52"/>
      <c r="Q164" s="52"/>
      <c r="R164" s="52"/>
      <c r="S164" s="52"/>
      <c r="T164" s="52"/>
      <c r="U164" s="52"/>
      <c r="V164" s="53"/>
      <c r="W164" s="52"/>
      <c r="X164" s="52"/>
      <c r="Y164" s="52"/>
      <c r="Z164" s="52"/>
      <c r="AA164" s="52"/>
      <c r="AB164" s="52"/>
      <c r="AC164" s="52"/>
      <c r="AD164" s="53"/>
    </row>
    <row r="165" spans="1:30" x14ac:dyDescent="0.25">
      <c r="A165" s="23">
        <f>Situacao_geral!B166</f>
        <v>43715</v>
      </c>
      <c r="B165" s="26">
        <f>Situacao_geral!C166</f>
        <v>0.7</v>
      </c>
      <c r="C165" s="25" t="str">
        <f>Situacao_geral!D166</f>
        <v>Sim</v>
      </c>
      <c r="D165" s="29" t="str">
        <f>IF(Situacao_geral!I166=0,"",Situacao_geral!I166)</f>
        <v/>
      </c>
      <c r="E165" s="21" t="str">
        <f>IF(Situacao_geral!J166=0,"",Situacao_geral!J166)</f>
        <v/>
      </c>
      <c r="F165" s="30">
        <f t="shared" si="30"/>
        <v>1</v>
      </c>
      <c r="G165" s="30">
        <f t="shared" si="31"/>
        <v>2</v>
      </c>
      <c r="H165" s="31">
        <v>0</v>
      </c>
      <c r="I165" s="31">
        <f t="shared" si="28"/>
        <v>0</v>
      </c>
      <c r="J165" s="31">
        <f t="shared" si="29"/>
        <v>0</v>
      </c>
      <c r="K165" s="79">
        <f t="shared" si="32"/>
        <v>10.299999999999999</v>
      </c>
      <c r="L165" s="52" t="str">
        <f t="shared" si="27"/>
        <v/>
      </c>
      <c r="M165" s="52"/>
      <c r="N165" s="52"/>
      <c r="O165" s="52"/>
      <c r="P165" s="52"/>
      <c r="Q165" s="52"/>
      <c r="R165" s="52"/>
      <c r="S165" s="52"/>
      <c r="T165" s="52"/>
      <c r="U165" s="52"/>
      <c r="V165" s="53"/>
      <c r="W165" s="52"/>
      <c r="X165" s="52"/>
      <c r="Y165" s="52"/>
      <c r="Z165" s="52"/>
      <c r="AA165" s="52"/>
      <c r="AB165" s="52"/>
      <c r="AC165" s="52"/>
      <c r="AD165" s="53"/>
    </row>
    <row r="166" spans="1:30" x14ac:dyDescent="0.25">
      <c r="A166" s="23">
        <f>Situacao_geral!B167</f>
        <v>43716</v>
      </c>
      <c r="B166" s="26">
        <f>Situacao_geral!C167</f>
        <v>0.2</v>
      </c>
      <c r="C166" s="25" t="str">
        <f>Situacao_geral!D167</f>
        <v>Sim</v>
      </c>
      <c r="D166" s="29" t="str">
        <f>IF(Situacao_geral!I167=0,"",Situacao_geral!I167)</f>
        <v/>
      </c>
      <c r="E166" s="21" t="str">
        <f>IF(Situacao_geral!J167=0,"",Situacao_geral!J167)</f>
        <v/>
      </c>
      <c r="F166" s="30">
        <f t="shared" si="30"/>
        <v>1</v>
      </c>
      <c r="G166" s="30">
        <f t="shared" si="31"/>
        <v>3</v>
      </c>
      <c r="H166" s="31">
        <v>0</v>
      </c>
      <c r="I166" s="31">
        <f t="shared" si="28"/>
        <v>0</v>
      </c>
      <c r="J166" s="31">
        <f t="shared" si="29"/>
        <v>0</v>
      </c>
      <c r="K166" s="79">
        <f t="shared" si="32"/>
        <v>10.499999999999998</v>
      </c>
      <c r="L166" s="52" t="str">
        <f t="shared" si="27"/>
        <v/>
      </c>
      <c r="M166" s="52"/>
      <c r="N166" s="52"/>
      <c r="O166" s="52"/>
      <c r="P166" s="52"/>
      <c r="Q166" s="52"/>
      <c r="R166" s="52"/>
      <c r="S166" s="52"/>
      <c r="T166" s="52"/>
      <c r="U166" s="52"/>
      <c r="V166" s="53"/>
      <c r="W166" s="52"/>
      <c r="X166" s="52"/>
      <c r="Y166" s="52"/>
      <c r="Z166" s="52"/>
      <c r="AA166" s="52"/>
      <c r="AB166" s="52"/>
      <c r="AC166" s="52"/>
      <c r="AD166" s="53"/>
    </row>
    <row r="167" spans="1:30" x14ac:dyDescent="0.25">
      <c r="A167" s="23">
        <f>Situacao_geral!B168</f>
        <v>43717</v>
      </c>
      <c r="B167" s="26">
        <f>Situacao_geral!C168</f>
        <v>0</v>
      </c>
      <c r="C167" s="25" t="str">
        <f>Situacao_geral!D168</f>
        <v>Não</v>
      </c>
      <c r="D167" s="29" t="str">
        <f>IF(Situacao_geral!I168=0,"",Situacao_geral!I168)</f>
        <v/>
      </c>
      <c r="E167" s="21" t="str">
        <f>IF(Situacao_geral!J168=0,"",Situacao_geral!J168)</f>
        <v/>
      </c>
      <c r="F167" s="30">
        <f t="shared" si="30"/>
        <v>0</v>
      </c>
      <c r="G167" s="30">
        <f t="shared" si="31"/>
        <v>2</v>
      </c>
      <c r="H167" s="31">
        <v>1</v>
      </c>
      <c r="I167" s="31">
        <f t="shared" si="28"/>
        <v>1</v>
      </c>
      <c r="J167" s="31">
        <f t="shared" si="29"/>
        <v>1</v>
      </c>
      <c r="K167" s="79">
        <f t="shared" si="32"/>
        <v>0.89999999999999991</v>
      </c>
      <c r="L167" s="52" t="str">
        <f t="shared" si="27"/>
        <v/>
      </c>
      <c r="M167" s="52"/>
      <c r="N167" s="52"/>
      <c r="O167" s="52"/>
      <c r="P167" s="52"/>
      <c r="Q167" s="52"/>
      <c r="R167" s="52"/>
      <c r="S167" s="52"/>
      <c r="T167" s="52"/>
      <c r="U167" s="52"/>
      <c r="V167" s="53"/>
      <c r="W167" s="52"/>
      <c r="X167" s="52"/>
      <c r="Y167" s="52"/>
      <c r="Z167" s="52"/>
      <c r="AA167" s="52"/>
      <c r="AB167" s="52"/>
      <c r="AC167" s="52"/>
      <c r="AD167" s="53"/>
    </row>
    <row r="168" spans="1:30" x14ac:dyDescent="0.25">
      <c r="A168" s="23">
        <f>Situacao_geral!B169</f>
        <v>43718</v>
      </c>
      <c r="B168" s="26">
        <f>Situacao_geral!C169</f>
        <v>0</v>
      </c>
      <c r="C168" s="25" t="str">
        <f>Situacao_geral!D169</f>
        <v>Não</v>
      </c>
      <c r="D168" s="29" t="str">
        <f>IF(Situacao_geral!I169=0,"",Situacao_geral!I169)</f>
        <v/>
      </c>
      <c r="E168" s="21" t="str">
        <f>IF(Situacao_geral!J169=0,"",Situacao_geral!J169)</f>
        <v/>
      </c>
      <c r="F168" s="30">
        <f t="shared" si="30"/>
        <v>0</v>
      </c>
      <c r="G168" s="30">
        <f t="shared" si="31"/>
        <v>1</v>
      </c>
      <c r="H168" s="31">
        <v>2</v>
      </c>
      <c r="I168" s="31">
        <f t="shared" si="28"/>
        <v>2</v>
      </c>
      <c r="J168" s="31">
        <f t="shared" si="29"/>
        <v>2</v>
      </c>
      <c r="K168" s="79">
        <f t="shared" si="32"/>
        <v>0.2</v>
      </c>
      <c r="L168" s="52" t="str">
        <f t="shared" si="27"/>
        <v/>
      </c>
      <c r="M168" s="52"/>
      <c r="N168" s="52"/>
      <c r="O168" s="52"/>
      <c r="P168" s="52"/>
      <c r="Q168" s="52"/>
      <c r="R168" s="52"/>
      <c r="S168" s="52"/>
      <c r="T168" s="52"/>
      <c r="U168" s="52"/>
      <c r="V168" s="53"/>
      <c r="W168" s="52"/>
      <c r="X168" s="52"/>
      <c r="Y168" s="52"/>
      <c r="Z168" s="52"/>
      <c r="AA168" s="52"/>
      <c r="AB168" s="52"/>
      <c r="AC168" s="52"/>
      <c r="AD168" s="53"/>
    </row>
    <row r="169" spans="1:30" x14ac:dyDescent="0.25">
      <c r="A169" s="23">
        <f>Situacao_geral!B170</f>
        <v>43719</v>
      </c>
      <c r="B169" s="26">
        <f>Situacao_geral!C170</f>
        <v>0</v>
      </c>
      <c r="C169" s="25" t="str">
        <f>Situacao_geral!D170</f>
        <v>Não</v>
      </c>
      <c r="D169" s="29" t="str">
        <f>IF(Situacao_geral!I170=0,"",Situacao_geral!I170)</f>
        <v/>
      </c>
      <c r="E169" s="21" t="str">
        <f>IF(Situacao_geral!J170=0,"",Situacao_geral!J170)</f>
        <v/>
      </c>
      <c r="F169" s="30">
        <f t="shared" si="30"/>
        <v>0</v>
      </c>
      <c r="G169" s="30">
        <f t="shared" si="31"/>
        <v>0</v>
      </c>
      <c r="H169" s="31">
        <v>3</v>
      </c>
      <c r="I169" s="31">
        <f t="shared" si="28"/>
        <v>3</v>
      </c>
      <c r="J169" s="31">
        <f t="shared" si="29"/>
        <v>3</v>
      </c>
      <c r="K169" s="79">
        <f t="shared" si="32"/>
        <v>0</v>
      </c>
      <c r="L169" s="52" t="str">
        <f t="shared" si="27"/>
        <v/>
      </c>
      <c r="M169" s="52"/>
      <c r="N169" s="52"/>
      <c r="O169" s="52"/>
      <c r="P169" s="52"/>
      <c r="Q169" s="52"/>
      <c r="R169" s="52"/>
      <c r="S169" s="52"/>
      <c r="T169" s="52"/>
      <c r="U169" s="52"/>
      <c r="V169" s="53"/>
      <c r="W169" s="52"/>
      <c r="X169" s="52"/>
      <c r="Y169" s="52"/>
      <c r="Z169" s="52"/>
      <c r="AA169" s="52"/>
      <c r="AB169" s="52"/>
      <c r="AC169" s="52"/>
      <c r="AD169" s="53"/>
    </row>
    <row r="170" spans="1:30" x14ac:dyDescent="0.25">
      <c r="A170" s="23">
        <f>Situacao_geral!B171</f>
        <v>43720</v>
      </c>
      <c r="B170" s="26">
        <f>Situacao_geral!C171</f>
        <v>0.5</v>
      </c>
      <c r="C170" s="25" t="str">
        <f>Situacao_geral!D171</f>
        <v>Sim</v>
      </c>
      <c r="D170" s="29" t="str">
        <f>IF(Situacao_geral!I171=0,"",Situacao_geral!I171)</f>
        <v/>
      </c>
      <c r="E170" s="21" t="str">
        <f>IF(Situacao_geral!J171=0,"",Situacao_geral!J171)</f>
        <v/>
      </c>
      <c r="F170" s="30">
        <f t="shared" si="30"/>
        <v>1</v>
      </c>
      <c r="G170" s="30">
        <f t="shared" si="31"/>
        <v>1</v>
      </c>
      <c r="H170" s="31">
        <v>0</v>
      </c>
      <c r="I170" s="31">
        <f t="shared" si="28"/>
        <v>0</v>
      </c>
      <c r="J170" s="31">
        <f t="shared" si="29"/>
        <v>0</v>
      </c>
      <c r="K170" s="79">
        <f t="shared" si="32"/>
        <v>0.5</v>
      </c>
      <c r="L170" s="52" t="str">
        <f t="shared" si="27"/>
        <v/>
      </c>
      <c r="M170" s="52"/>
      <c r="N170" s="52"/>
      <c r="O170" s="52"/>
      <c r="P170" s="52"/>
      <c r="Q170" s="52"/>
      <c r="R170" s="52"/>
      <c r="S170" s="52"/>
      <c r="T170" s="52"/>
      <c r="U170" s="52"/>
      <c r="V170" s="53"/>
      <c r="W170" s="52"/>
      <c r="X170" s="52"/>
      <c r="Y170" s="52"/>
      <c r="Z170" s="52"/>
      <c r="AA170" s="52"/>
      <c r="AB170" s="52"/>
      <c r="AC170" s="52"/>
      <c r="AD170" s="53"/>
    </row>
    <row r="171" spans="1:30" x14ac:dyDescent="0.25">
      <c r="A171" s="23">
        <f>Situacao_geral!B172</f>
        <v>43721</v>
      </c>
      <c r="B171" s="26">
        <f>Situacao_geral!C172</f>
        <v>0</v>
      </c>
      <c r="C171" s="25" t="str">
        <f>Situacao_geral!D172</f>
        <v>Não</v>
      </c>
      <c r="D171" s="29" t="str">
        <f>IF(Situacao_geral!I172=0,"",Situacao_geral!I172)</f>
        <v/>
      </c>
      <c r="E171" s="21" t="str">
        <f>IF(Situacao_geral!J172=0,"",Situacao_geral!J172)</f>
        <v/>
      </c>
      <c r="F171" s="30">
        <f t="shared" si="30"/>
        <v>0</v>
      </c>
      <c r="G171" s="30">
        <f t="shared" si="31"/>
        <v>1</v>
      </c>
      <c r="H171" s="31">
        <v>1</v>
      </c>
      <c r="I171" s="31">
        <f t="shared" si="28"/>
        <v>1</v>
      </c>
      <c r="J171" s="31">
        <f t="shared" si="29"/>
        <v>1</v>
      </c>
      <c r="K171" s="79">
        <f t="shared" si="32"/>
        <v>0.5</v>
      </c>
      <c r="L171" s="52" t="str">
        <f t="shared" si="27"/>
        <v/>
      </c>
      <c r="M171" s="52"/>
      <c r="N171" s="52"/>
      <c r="O171" s="52"/>
      <c r="P171" s="52"/>
      <c r="Q171" s="52"/>
      <c r="R171" s="52"/>
      <c r="S171" s="52"/>
      <c r="T171" s="52"/>
      <c r="U171" s="52"/>
      <c r="V171" s="53"/>
      <c r="W171" s="52"/>
      <c r="X171" s="52"/>
      <c r="Y171" s="52"/>
      <c r="Z171" s="52"/>
      <c r="AA171" s="52"/>
      <c r="AB171" s="52"/>
      <c r="AC171" s="52"/>
      <c r="AD171" s="53"/>
    </row>
    <row r="172" spans="1:30" x14ac:dyDescent="0.25">
      <c r="A172" s="23">
        <f>Situacao_geral!B173</f>
        <v>43722</v>
      </c>
      <c r="B172" s="26">
        <f>Situacao_geral!C173</f>
        <v>0</v>
      </c>
      <c r="C172" s="25" t="str">
        <f>Situacao_geral!D173</f>
        <v>Não</v>
      </c>
      <c r="D172" s="29" t="str">
        <f>IF(Situacao_geral!I173=0,"",Situacao_geral!I173)</f>
        <v/>
      </c>
      <c r="E172" s="21" t="str">
        <f>IF(Situacao_geral!J173=0,"",Situacao_geral!J173)</f>
        <v/>
      </c>
      <c r="F172" s="30">
        <f t="shared" si="30"/>
        <v>0</v>
      </c>
      <c r="G172" s="30">
        <f t="shared" si="31"/>
        <v>1</v>
      </c>
      <c r="H172" s="31">
        <v>2</v>
      </c>
      <c r="I172" s="31">
        <f t="shared" si="28"/>
        <v>2</v>
      </c>
      <c r="J172" s="31">
        <f t="shared" si="29"/>
        <v>2</v>
      </c>
      <c r="K172" s="79">
        <f t="shared" si="32"/>
        <v>0.5</v>
      </c>
      <c r="L172" s="52" t="str">
        <f t="shared" si="27"/>
        <v/>
      </c>
      <c r="M172" s="52"/>
      <c r="N172" s="52"/>
      <c r="O172" s="52"/>
      <c r="P172" s="52"/>
      <c r="Q172" s="52"/>
      <c r="R172" s="52"/>
      <c r="S172" s="52"/>
      <c r="T172" s="52"/>
      <c r="U172" s="52"/>
      <c r="V172" s="53"/>
      <c r="W172" s="52"/>
      <c r="X172" s="52"/>
      <c r="Y172" s="52"/>
      <c r="Z172" s="52"/>
      <c r="AA172" s="52"/>
      <c r="AB172" s="52"/>
      <c r="AC172" s="52"/>
      <c r="AD172" s="53"/>
    </row>
    <row r="173" spans="1:30" x14ac:dyDescent="0.25">
      <c r="A173" s="23">
        <f>Situacao_geral!B174</f>
        <v>43723</v>
      </c>
      <c r="B173" s="26">
        <f>Situacao_geral!C174</f>
        <v>0.2</v>
      </c>
      <c r="C173" s="25" t="str">
        <f>Situacao_geral!D174</f>
        <v>Sim</v>
      </c>
      <c r="D173" s="29" t="str">
        <f>IF(Situacao_geral!I174=0,"",Situacao_geral!I174)</f>
        <v/>
      </c>
      <c r="E173" s="21" t="str">
        <f>IF(Situacao_geral!J174=0,"",Situacao_geral!J174)</f>
        <v/>
      </c>
      <c r="F173" s="30">
        <f t="shared" si="30"/>
        <v>1</v>
      </c>
      <c r="G173" s="30">
        <f t="shared" si="31"/>
        <v>1</v>
      </c>
      <c r="H173" s="31">
        <v>0</v>
      </c>
      <c r="I173" s="31">
        <f t="shared" si="28"/>
        <v>0</v>
      </c>
      <c r="J173" s="31">
        <f t="shared" si="29"/>
        <v>0</v>
      </c>
      <c r="K173" s="79">
        <f t="shared" si="32"/>
        <v>0.2</v>
      </c>
      <c r="L173" s="52" t="str">
        <f t="shared" si="27"/>
        <v/>
      </c>
      <c r="M173" s="52"/>
      <c r="N173" s="52"/>
      <c r="O173" s="52"/>
      <c r="P173" s="52"/>
      <c r="Q173" s="52"/>
      <c r="R173" s="52"/>
      <c r="S173" s="52"/>
      <c r="T173" s="52"/>
      <c r="U173" s="52"/>
      <c r="V173" s="53"/>
      <c r="W173" s="52"/>
      <c r="X173" s="52"/>
      <c r="Y173" s="52"/>
      <c r="Z173" s="52"/>
      <c r="AA173" s="52"/>
      <c r="AB173" s="52"/>
      <c r="AC173" s="52"/>
      <c r="AD173" s="53"/>
    </row>
    <row r="174" spans="1:30" x14ac:dyDescent="0.25">
      <c r="A174" s="23">
        <f>Situacao_geral!B175</f>
        <v>43724</v>
      </c>
      <c r="B174" s="26">
        <f>Situacao_geral!C175</f>
        <v>0</v>
      </c>
      <c r="C174" s="25" t="str">
        <f>Situacao_geral!D175</f>
        <v>Não</v>
      </c>
      <c r="D174" s="29" t="str">
        <f>IF(Situacao_geral!I175=0,"",Situacao_geral!I175)</f>
        <v>Médio</v>
      </c>
      <c r="E174" s="12" t="str">
        <f>IF(Situacao_geral!J175=0,"",Situacao_geral!J175)</f>
        <v>Baixo</v>
      </c>
      <c r="F174" s="30">
        <f t="shared" si="30"/>
        <v>0</v>
      </c>
      <c r="G174" s="30">
        <f t="shared" si="31"/>
        <v>1</v>
      </c>
      <c r="H174" s="31">
        <v>1</v>
      </c>
      <c r="I174" s="31">
        <f t="shared" si="28"/>
        <v>1</v>
      </c>
      <c r="J174" s="31">
        <f t="shared" si="29"/>
        <v>1</v>
      </c>
      <c r="K174" s="79">
        <f t="shared" si="32"/>
        <v>0.2</v>
      </c>
      <c r="L174" s="52">
        <f t="shared" si="27"/>
        <v>0.2</v>
      </c>
      <c r="M174" s="52"/>
      <c r="N174" s="52"/>
      <c r="O174" s="52"/>
      <c r="P174" s="52"/>
      <c r="Q174" s="52"/>
      <c r="R174" s="52"/>
      <c r="S174" s="52"/>
      <c r="T174" s="52"/>
      <c r="U174" s="52"/>
      <c r="V174" s="53"/>
      <c r="W174" s="52"/>
      <c r="X174" s="52"/>
      <c r="Y174" s="52"/>
      <c r="Z174" s="52"/>
      <c r="AA174" s="52"/>
      <c r="AB174" s="52"/>
      <c r="AC174" s="52"/>
      <c r="AD174" s="53"/>
    </row>
    <row r="175" spans="1:30" x14ac:dyDescent="0.25">
      <c r="A175" s="23">
        <f>Situacao_geral!B176</f>
        <v>43725</v>
      </c>
      <c r="B175" s="26">
        <f>Situacao_geral!C176</f>
        <v>0</v>
      </c>
      <c r="C175" s="25" t="str">
        <f>Situacao_geral!D176</f>
        <v>Não</v>
      </c>
      <c r="D175" s="29" t="str">
        <f>IF(Situacao_geral!I176=0,"",Situacao_geral!I176)</f>
        <v/>
      </c>
      <c r="E175" s="21" t="str">
        <f>IF(Situacao_geral!J176=0,"",Situacao_geral!J176)</f>
        <v/>
      </c>
      <c r="F175" s="30">
        <f t="shared" si="30"/>
        <v>0</v>
      </c>
      <c r="G175" s="30">
        <f t="shared" si="31"/>
        <v>1</v>
      </c>
      <c r="H175" s="31">
        <v>2</v>
      </c>
      <c r="I175" s="31">
        <f t="shared" si="28"/>
        <v>2</v>
      </c>
      <c r="J175" s="31">
        <f t="shared" si="29"/>
        <v>2</v>
      </c>
      <c r="K175" s="79">
        <f t="shared" si="32"/>
        <v>0.2</v>
      </c>
      <c r="L175" s="52" t="str">
        <f t="shared" si="27"/>
        <v/>
      </c>
      <c r="M175" s="52"/>
      <c r="N175" s="52"/>
      <c r="O175" s="52"/>
      <c r="P175" s="52"/>
      <c r="Q175" s="52"/>
      <c r="R175" s="52"/>
      <c r="S175" s="52"/>
      <c r="T175" s="52"/>
      <c r="U175" s="52"/>
      <c r="V175" s="53"/>
      <c r="W175" s="52"/>
      <c r="X175" s="52"/>
      <c r="Y175" s="52"/>
      <c r="Z175" s="52"/>
      <c r="AA175" s="52"/>
      <c r="AB175" s="52"/>
      <c r="AC175" s="52"/>
      <c r="AD175" s="53"/>
    </row>
    <row r="176" spans="1:30" x14ac:dyDescent="0.25">
      <c r="A176" s="23">
        <f>Situacao_geral!B177</f>
        <v>43726</v>
      </c>
      <c r="B176" s="26">
        <f>Situacao_geral!C177</f>
        <v>13.4</v>
      </c>
      <c r="C176" s="25" t="str">
        <f>Situacao_geral!D177</f>
        <v>Sim</v>
      </c>
      <c r="D176" s="29" t="str">
        <f>IF(Situacao_geral!I177=0,"",Situacao_geral!I177)</f>
        <v/>
      </c>
      <c r="E176" s="21" t="str">
        <f>IF(Situacao_geral!J177=0,"",Situacao_geral!J177)</f>
        <v/>
      </c>
      <c r="F176" s="30">
        <f t="shared" si="30"/>
        <v>1</v>
      </c>
      <c r="G176" s="30">
        <f t="shared" si="31"/>
        <v>1</v>
      </c>
      <c r="H176" s="31">
        <v>0</v>
      </c>
      <c r="I176" s="31">
        <f t="shared" si="28"/>
        <v>0</v>
      </c>
      <c r="J176" s="31">
        <f t="shared" si="29"/>
        <v>0</v>
      </c>
      <c r="K176" s="79">
        <f t="shared" si="32"/>
        <v>13.4</v>
      </c>
      <c r="L176" s="52" t="str">
        <f t="shared" si="27"/>
        <v/>
      </c>
      <c r="M176" s="52"/>
      <c r="N176" s="52"/>
      <c r="O176" s="52"/>
      <c r="P176" s="52"/>
      <c r="Q176" s="52"/>
      <c r="R176" s="52"/>
      <c r="S176" s="52"/>
      <c r="T176" s="52"/>
      <c r="U176" s="52"/>
      <c r="V176" s="53"/>
      <c r="W176" s="52"/>
      <c r="X176" s="52"/>
      <c r="Y176" s="52"/>
      <c r="Z176" s="52"/>
      <c r="AA176" s="52"/>
      <c r="AB176" s="52"/>
      <c r="AC176" s="52"/>
      <c r="AD176" s="53"/>
    </row>
    <row r="177" spans="1:30" x14ac:dyDescent="0.25">
      <c r="A177" s="23">
        <f>Situacao_geral!B178</f>
        <v>43727</v>
      </c>
      <c r="B177" s="26">
        <f>Situacao_geral!C178</f>
        <v>8.6999999999999993</v>
      </c>
      <c r="C177" s="25" t="str">
        <f>Situacao_geral!D178</f>
        <v>Sim</v>
      </c>
      <c r="D177" s="29" t="str">
        <f>IF(Situacao_geral!I178=0,"",Situacao_geral!I178)</f>
        <v>Médio</v>
      </c>
      <c r="E177" s="12" t="str">
        <f>IF(Situacao_geral!J178=0,"",Situacao_geral!J178)</f>
        <v>Médio</v>
      </c>
      <c r="F177" s="30">
        <f t="shared" si="30"/>
        <v>1</v>
      </c>
      <c r="G177" s="30">
        <f t="shared" si="31"/>
        <v>2</v>
      </c>
      <c r="H177" s="31">
        <v>0</v>
      </c>
      <c r="I177" s="31">
        <f t="shared" si="28"/>
        <v>0</v>
      </c>
      <c r="J177" s="31">
        <f t="shared" si="29"/>
        <v>0</v>
      </c>
      <c r="K177" s="79">
        <f t="shared" si="32"/>
        <v>22.1</v>
      </c>
      <c r="L177" s="52">
        <f t="shared" si="27"/>
        <v>22.1</v>
      </c>
      <c r="M177" s="52"/>
      <c r="N177" s="52"/>
      <c r="O177" s="52"/>
      <c r="P177" s="52"/>
      <c r="Q177" s="52"/>
      <c r="R177" s="52"/>
      <c r="S177" s="52"/>
      <c r="T177" s="52"/>
      <c r="U177" s="52"/>
      <c r="V177" s="53"/>
      <c r="W177" s="52"/>
      <c r="X177" s="52"/>
      <c r="Y177" s="52"/>
      <c r="Z177" s="52"/>
      <c r="AA177" s="52"/>
      <c r="AB177" s="52"/>
      <c r="AC177" s="52"/>
      <c r="AD177" s="53"/>
    </row>
    <row r="178" spans="1:30" x14ac:dyDescent="0.25">
      <c r="A178" s="23">
        <f>Situacao_geral!B179</f>
        <v>43728</v>
      </c>
      <c r="B178" s="26">
        <f>Situacao_geral!C179</f>
        <v>14.4</v>
      </c>
      <c r="C178" s="25" t="str">
        <f>Situacao_geral!D179</f>
        <v>Sim</v>
      </c>
      <c r="D178" s="29" t="str">
        <f>IF(Situacao_geral!I179=0,"",Situacao_geral!I179)</f>
        <v/>
      </c>
      <c r="E178" s="21" t="str">
        <f>IF(Situacao_geral!J179=0,"",Situacao_geral!J179)</f>
        <v/>
      </c>
      <c r="F178" s="30">
        <f t="shared" si="30"/>
        <v>1</v>
      </c>
      <c r="G178" s="30">
        <f t="shared" si="31"/>
        <v>3</v>
      </c>
      <c r="H178" s="31">
        <v>0</v>
      </c>
      <c r="I178" s="31">
        <f t="shared" si="28"/>
        <v>0</v>
      </c>
      <c r="J178" s="31">
        <f t="shared" si="29"/>
        <v>0</v>
      </c>
      <c r="K178" s="79">
        <f t="shared" si="32"/>
        <v>36.5</v>
      </c>
      <c r="L178" s="52" t="str">
        <f t="shared" si="27"/>
        <v/>
      </c>
      <c r="M178" s="52"/>
      <c r="N178" s="52"/>
      <c r="O178" s="52"/>
      <c r="P178" s="52"/>
      <c r="Q178" s="52"/>
      <c r="R178" s="52"/>
      <c r="S178" s="52"/>
      <c r="T178" s="52"/>
      <c r="U178" s="52"/>
      <c r="V178" s="53"/>
      <c r="W178" s="52"/>
      <c r="X178" s="52"/>
      <c r="Y178" s="52"/>
      <c r="Z178" s="52"/>
      <c r="AA178" s="52"/>
      <c r="AB178" s="52"/>
      <c r="AC178" s="52"/>
      <c r="AD178" s="53"/>
    </row>
    <row r="179" spans="1:30" x14ac:dyDescent="0.25">
      <c r="A179" s="23">
        <f>Situacao_geral!B180</f>
        <v>43729</v>
      </c>
      <c r="B179" s="26">
        <f>Situacao_geral!C180</f>
        <v>0</v>
      </c>
      <c r="C179" s="25" t="str">
        <f>Situacao_geral!D180</f>
        <v>Não</v>
      </c>
      <c r="D179" s="29" t="str">
        <f>IF(Situacao_geral!I180=0,"",Situacao_geral!I180)</f>
        <v/>
      </c>
      <c r="E179" s="21" t="str">
        <f>IF(Situacao_geral!J180=0,"",Situacao_geral!J180)</f>
        <v/>
      </c>
      <c r="F179" s="30">
        <f t="shared" si="30"/>
        <v>0</v>
      </c>
      <c r="G179" s="30">
        <f t="shared" si="31"/>
        <v>2</v>
      </c>
      <c r="H179" s="31">
        <v>1</v>
      </c>
      <c r="I179" s="31">
        <f t="shared" si="28"/>
        <v>1</v>
      </c>
      <c r="J179" s="31">
        <f t="shared" si="29"/>
        <v>1</v>
      </c>
      <c r="K179" s="79">
        <f t="shared" si="32"/>
        <v>23.1</v>
      </c>
      <c r="L179" s="52" t="str">
        <f t="shared" si="27"/>
        <v/>
      </c>
      <c r="M179" s="52"/>
      <c r="N179" s="52"/>
      <c r="O179" s="52"/>
      <c r="P179" s="52"/>
      <c r="Q179" s="52"/>
      <c r="R179" s="52"/>
      <c r="S179" s="52"/>
      <c r="T179" s="52"/>
      <c r="U179" s="52"/>
      <c r="V179" s="53"/>
      <c r="W179" s="52"/>
      <c r="X179" s="52"/>
      <c r="Y179" s="52"/>
      <c r="Z179" s="52"/>
      <c r="AA179" s="52"/>
      <c r="AB179" s="52"/>
      <c r="AC179" s="52"/>
      <c r="AD179" s="53"/>
    </row>
    <row r="180" spans="1:30" x14ac:dyDescent="0.25">
      <c r="A180" s="23">
        <f>Situacao_geral!B181</f>
        <v>43730</v>
      </c>
      <c r="B180" s="26">
        <f>Situacao_geral!C181</f>
        <v>0</v>
      </c>
      <c r="C180" s="25" t="str">
        <f>Situacao_geral!D181</f>
        <v>Não</v>
      </c>
      <c r="D180" s="29" t="str">
        <f>IF(Situacao_geral!I181=0,"",Situacao_geral!I181)</f>
        <v/>
      </c>
      <c r="E180" s="21" t="str">
        <f>IF(Situacao_geral!J181=0,"",Situacao_geral!J181)</f>
        <v/>
      </c>
      <c r="F180" s="30">
        <f t="shared" si="30"/>
        <v>0</v>
      </c>
      <c r="G180" s="30">
        <f t="shared" si="31"/>
        <v>1</v>
      </c>
      <c r="H180" s="31">
        <v>2</v>
      </c>
      <c r="I180" s="31">
        <f t="shared" si="28"/>
        <v>2</v>
      </c>
      <c r="J180" s="31">
        <f t="shared" si="29"/>
        <v>2</v>
      </c>
      <c r="K180" s="79">
        <f t="shared" si="32"/>
        <v>14.4</v>
      </c>
      <c r="L180" s="52" t="str">
        <f t="shared" si="27"/>
        <v/>
      </c>
      <c r="M180" s="52"/>
      <c r="N180" s="52"/>
      <c r="O180" s="52"/>
      <c r="P180" s="52"/>
      <c r="Q180" s="52"/>
      <c r="R180" s="52"/>
      <c r="S180" s="52"/>
      <c r="T180" s="52"/>
      <c r="U180" s="52"/>
      <c r="V180" s="53"/>
      <c r="W180" s="52"/>
      <c r="X180" s="52"/>
      <c r="Y180" s="52"/>
      <c r="Z180" s="52"/>
      <c r="AA180" s="52"/>
      <c r="AB180" s="52"/>
      <c r="AC180" s="52"/>
      <c r="AD180" s="53"/>
    </row>
    <row r="181" spans="1:30" x14ac:dyDescent="0.25">
      <c r="A181" s="23">
        <f>Situacao_geral!B182</f>
        <v>43731</v>
      </c>
      <c r="B181" s="26">
        <f>Situacao_geral!C182</f>
        <v>0</v>
      </c>
      <c r="C181" s="25" t="str">
        <f>Situacao_geral!D182</f>
        <v>Não</v>
      </c>
      <c r="D181" s="29" t="str">
        <f>IF(Situacao_geral!I182=0,"",Situacao_geral!I182)</f>
        <v/>
      </c>
      <c r="E181" s="21" t="str">
        <f>IF(Situacao_geral!J182=0,"",Situacao_geral!J182)</f>
        <v/>
      </c>
      <c r="F181" s="30">
        <f t="shared" si="30"/>
        <v>0</v>
      </c>
      <c r="G181" s="30">
        <f t="shared" si="31"/>
        <v>0</v>
      </c>
      <c r="H181" s="31">
        <v>3</v>
      </c>
      <c r="I181" s="31">
        <f t="shared" si="28"/>
        <v>3</v>
      </c>
      <c r="J181" s="31">
        <f t="shared" si="29"/>
        <v>3</v>
      </c>
      <c r="K181" s="79">
        <f t="shared" si="32"/>
        <v>0</v>
      </c>
      <c r="L181" s="52" t="str">
        <f t="shared" si="27"/>
        <v/>
      </c>
      <c r="M181" s="52"/>
      <c r="N181" s="52"/>
      <c r="O181" s="52"/>
      <c r="P181" s="52"/>
      <c r="Q181" s="52"/>
      <c r="R181" s="52"/>
      <c r="S181" s="52"/>
      <c r="T181" s="52"/>
      <c r="U181" s="52"/>
      <c r="V181" s="53"/>
      <c r="W181" s="52"/>
      <c r="X181" s="52"/>
      <c r="Y181" s="52"/>
      <c r="Z181" s="52"/>
      <c r="AA181" s="52"/>
      <c r="AB181" s="52"/>
      <c r="AC181" s="52"/>
      <c r="AD181" s="53"/>
    </row>
    <row r="182" spans="1:30" x14ac:dyDescent="0.25">
      <c r="A182" s="23">
        <f>Situacao_geral!B183</f>
        <v>43732</v>
      </c>
      <c r="B182" s="26">
        <f>Situacao_geral!C183</f>
        <v>0</v>
      </c>
      <c r="C182" s="25" t="str">
        <f>Situacao_geral!D183</f>
        <v>Não</v>
      </c>
      <c r="D182" s="29" t="str">
        <f>IF(Situacao_geral!I183=0,"",Situacao_geral!I183)</f>
        <v/>
      </c>
      <c r="E182" s="21" t="str">
        <f>IF(Situacao_geral!J183=0,"",Situacao_geral!J183)</f>
        <v/>
      </c>
      <c r="F182" s="30">
        <f t="shared" si="30"/>
        <v>0</v>
      </c>
      <c r="G182" s="30">
        <f t="shared" si="31"/>
        <v>0</v>
      </c>
      <c r="H182" s="31">
        <v>4</v>
      </c>
      <c r="I182" s="31">
        <f t="shared" si="28"/>
        <v>4</v>
      </c>
      <c r="J182" s="31">
        <f t="shared" si="29"/>
        <v>4</v>
      </c>
      <c r="K182" s="79">
        <f t="shared" si="32"/>
        <v>0</v>
      </c>
      <c r="L182" s="52" t="str">
        <f t="shared" si="27"/>
        <v/>
      </c>
      <c r="M182" s="52"/>
      <c r="N182" s="52"/>
      <c r="O182" s="52"/>
      <c r="P182" s="52"/>
      <c r="Q182" s="52"/>
      <c r="R182" s="52"/>
      <c r="S182" s="52"/>
      <c r="T182" s="52"/>
      <c r="U182" s="52"/>
      <c r="V182" s="53"/>
      <c r="W182" s="52"/>
      <c r="X182" s="52"/>
      <c r="Y182" s="52"/>
      <c r="Z182" s="52"/>
      <c r="AA182" s="52"/>
      <c r="AB182" s="52"/>
      <c r="AC182" s="52"/>
      <c r="AD182" s="53"/>
    </row>
    <row r="183" spans="1:30" x14ac:dyDescent="0.25">
      <c r="A183" s="23">
        <f>Situacao_geral!B184</f>
        <v>43733</v>
      </c>
      <c r="B183" s="26">
        <f>Situacao_geral!C184</f>
        <v>0</v>
      </c>
      <c r="C183" s="25" t="str">
        <f>Situacao_geral!D184</f>
        <v>Não</v>
      </c>
      <c r="D183" s="50" t="str">
        <f>IF(Situacao_geral!I184=0,"",Situacao_geral!I184)</f>
        <v>Baixo</v>
      </c>
      <c r="E183" s="12" t="str">
        <f>IF(Situacao_geral!J184=0,"",Situacao_geral!J184)</f>
        <v>Médio</v>
      </c>
      <c r="F183" s="30">
        <f t="shared" si="30"/>
        <v>0</v>
      </c>
      <c r="G183" s="30">
        <f t="shared" si="31"/>
        <v>0</v>
      </c>
      <c r="H183" s="51">
        <v>5</v>
      </c>
      <c r="I183" s="31">
        <f t="shared" si="28"/>
        <v>5</v>
      </c>
      <c r="J183" s="31">
        <f t="shared" si="29"/>
        <v>5</v>
      </c>
      <c r="K183" s="79">
        <f t="shared" si="32"/>
        <v>0</v>
      </c>
      <c r="L183" s="52">
        <f t="shared" si="27"/>
        <v>0</v>
      </c>
      <c r="M183" s="52"/>
      <c r="N183" s="54"/>
      <c r="O183" s="54"/>
      <c r="P183" s="54"/>
      <c r="Q183" s="54"/>
      <c r="R183" s="54"/>
      <c r="S183" s="54"/>
      <c r="T183" s="54"/>
      <c r="U183" s="54"/>
      <c r="V183" s="55"/>
      <c r="W183" s="54"/>
      <c r="X183" s="54"/>
      <c r="Y183" s="54"/>
      <c r="Z183" s="54"/>
      <c r="AA183" s="54"/>
      <c r="AB183" s="54"/>
      <c r="AC183" s="54"/>
      <c r="AD183" s="55"/>
    </row>
    <row r="186" spans="1:30" x14ac:dyDescent="0.25">
      <c r="L186" t="s">
        <v>37</v>
      </c>
      <c r="N186" s="60"/>
      <c r="O186" s="63">
        <f>SUM(O187:O190)</f>
        <v>65</v>
      </c>
      <c r="P186" t="s">
        <v>7</v>
      </c>
      <c r="Q186" t="s">
        <v>8</v>
      </c>
      <c r="R186" t="s">
        <v>9</v>
      </c>
      <c r="X186" s="60"/>
      <c r="Y186" s="63">
        <f>SUM(Y187:Y190)</f>
        <v>65</v>
      </c>
      <c r="Z186" t="s">
        <v>7</v>
      </c>
      <c r="AA186" t="s">
        <v>8</v>
      </c>
      <c r="AB186" t="s">
        <v>9</v>
      </c>
    </row>
    <row r="187" spans="1:30" x14ac:dyDescent="0.25">
      <c r="L187" t="s">
        <v>37</v>
      </c>
      <c r="N187" s="15">
        <v>0</v>
      </c>
      <c r="O187" s="63">
        <f>SUM(P187:R187)</f>
        <v>26</v>
      </c>
      <c r="P187">
        <f>COUNTIFS($G$3:$G$183,N187,$D$3:$D$183,$P$186)</f>
        <v>11</v>
      </c>
      <c r="Q187">
        <f>COUNTIFS($G$3:$G$183,$N187,$D$3:$D$183,$Q$186)</f>
        <v>15</v>
      </c>
      <c r="R187" s="40">
        <f>COUNTIFS($G$3:$G$183,$N187,$D$3:$D$183,$R$186)</f>
        <v>0</v>
      </c>
      <c r="W187" t="s">
        <v>37</v>
      </c>
      <c r="X187" s="15">
        <v>0</v>
      </c>
      <c r="Y187" s="63">
        <f>SUM(Z187:AB187)</f>
        <v>26</v>
      </c>
      <c r="Z187">
        <f>COUNTIFS($G$3:$G$183,X187,$E$3:$E$183,$P$186)</f>
        <v>8</v>
      </c>
      <c r="AA187">
        <f>COUNTIFS($G$3:$G$183,$N187,$E$3:$E$183,$Q$186)</f>
        <v>16</v>
      </c>
      <c r="AB187" s="40">
        <f>COUNTIFS($G$3:$G$183,$N187,$E$3:$E$183,$R$186)</f>
        <v>2</v>
      </c>
    </row>
    <row r="188" spans="1:30" x14ac:dyDescent="0.25">
      <c r="L188" t="s">
        <v>37</v>
      </c>
      <c r="N188" s="15">
        <v>1</v>
      </c>
      <c r="O188" s="63">
        <f t="shared" ref="O188:O190" si="33">SUM(P188:R188)</f>
        <v>17</v>
      </c>
      <c r="P188">
        <f>COUNTIFS($G$3:$G$183,N188,$D$3:$D$183,$P$186)</f>
        <v>2</v>
      </c>
      <c r="Q188">
        <f>COUNTIFS($G$3:$G$183,$N188,$D$3:$D$183,$Q$186)</f>
        <v>12</v>
      </c>
      <c r="R188" s="40">
        <f>COUNTIFS($G$3:$G$183,$N188,$D$3:$D$183,$R$186)</f>
        <v>3</v>
      </c>
      <c r="W188" t="s">
        <v>37</v>
      </c>
      <c r="X188" s="15">
        <v>1</v>
      </c>
      <c r="Y188" s="63">
        <f t="shared" ref="Y188:Y190" si="34">SUM(Z188:AB188)</f>
        <v>17</v>
      </c>
      <c r="Z188">
        <f>COUNTIFS($G$3:$G$183,X188,$E$3:$E$183,$P$186)</f>
        <v>6</v>
      </c>
      <c r="AA188">
        <f>COUNTIFS($G$3:$G$183,$N188,$E$3:$E$183,$Q$186)</f>
        <v>9</v>
      </c>
      <c r="AB188" s="40">
        <f>COUNTIFS($G$3:$G$183,$N188,$E$3:$E$183,$R$186)</f>
        <v>2</v>
      </c>
    </row>
    <row r="189" spans="1:30" x14ac:dyDescent="0.25">
      <c r="L189" t="s">
        <v>37</v>
      </c>
      <c r="N189" s="15">
        <v>2</v>
      </c>
      <c r="O189" s="63">
        <f t="shared" si="33"/>
        <v>14</v>
      </c>
      <c r="P189">
        <f>COUNTIFS($G$3:$G$183,N189,$D$3:$D$183,$P$186)</f>
        <v>2</v>
      </c>
      <c r="Q189">
        <f>COUNTIFS($G$3:$G$183,$N189,$D$3:$D$183,$Q$186)</f>
        <v>10</v>
      </c>
      <c r="R189" s="40">
        <f>COUNTIFS($G$3:$G$183,$N189,$D$3:$D$183,$R$186)</f>
        <v>2</v>
      </c>
      <c r="W189" t="s">
        <v>37</v>
      </c>
      <c r="X189" s="15">
        <v>2</v>
      </c>
      <c r="Y189" s="63">
        <f t="shared" si="34"/>
        <v>14</v>
      </c>
      <c r="Z189">
        <f>COUNTIFS($G$3:$G$183,X189,$E$3:$E$183,$P$186)</f>
        <v>5</v>
      </c>
      <c r="AA189">
        <f>COUNTIFS($G$3:$G$183,$N189,$E$3:$E$183,$Q$186)</f>
        <v>8</v>
      </c>
      <c r="AB189" s="40">
        <f>COUNTIFS($G$3:$G$183,$N189,$E$3:$E$183,$R$186)</f>
        <v>1</v>
      </c>
    </row>
    <row r="190" spans="1:30" x14ac:dyDescent="0.25">
      <c r="L190" t="s">
        <v>36</v>
      </c>
      <c r="N190" s="58">
        <v>3</v>
      </c>
      <c r="O190" s="63">
        <f t="shared" si="33"/>
        <v>8</v>
      </c>
      <c r="P190" s="42">
        <f>COUNTIFS($G$3:$G$183,N190,$D$3:$D$183,$P$186)</f>
        <v>1</v>
      </c>
      <c r="Q190" s="42">
        <f>COUNTIFS($G$3:$G$183,$N190,$D$3:$D$183,$Q$186)</f>
        <v>5</v>
      </c>
      <c r="R190" s="43">
        <f>COUNTIFS($G$3:$G$183,$N190,$D$3:$D$183,$R$186)</f>
        <v>2</v>
      </c>
      <c r="W190" t="s">
        <v>37</v>
      </c>
      <c r="X190" s="58">
        <v>3</v>
      </c>
      <c r="Y190" s="63">
        <f t="shared" si="34"/>
        <v>8</v>
      </c>
      <c r="Z190" s="42">
        <f>COUNTIFS($G$3:$G$183,X190,$E$3:$E$183,$P$186)</f>
        <v>3</v>
      </c>
      <c r="AA190" s="42">
        <f>COUNTIFS($G$3:$G$183,$N190,$E$3:$E$183,$Q$186)</f>
        <v>4</v>
      </c>
      <c r="AB190" s="43">
        <f>COUNTIFS($G$3:$G$183,$N190,$E$3:$E$183,$R$186)</f>
        <v>1</v>
      </c>
    </row>
    <row r="191" spans="1:30" x14ac:dyDescent="0.25">
      <c r="L191" t="s">
        <v>36</v>
      </c>
      <c r="N191" s="27">
        <v>5</v>
      </c>
      <c r="P191">
        <f>COUNTIFS($I$3:$I$183,N191,$D$3:$D$183,$P$186)</f>
        <v>7</v>
      </c>
      <c r="Q191">
        <f>COUNTIFS($I$3:$I$183,N191,$D$3:$D$183,$Q$186)</f>
        <v>9</v>
      </c>
      <c r="R191">
        <f>COUNTIFS($I$3:$I$183,N191,$D$3:$D$183,$R$186)</f>
        <v>0</v>
      </c>
      <c r="W191" t="s">
        <v>36</v>
      </c>
      <c r="X191" s="27">
        <v>5</v>
      </c>
      <c r="Z191">
        <f>COUNTIFS($I$3:$I$183,X191,$E$3:$E$183,$P$186)</f>
        <v>6</v>
      </c>
      <c r="AA191">
        <f>COUNTIFS($I$3:$I$183,X191,$E$3:$E$183,$Q$186)</f>
        <v>8</v>
      </c>
      <c r="AB191">
        <f>COUNTIFS($I$3:$I$183,X191,$E$3:$E$183,$R$186)</f>
        <v>2</v>
      </c>
    </row>
    <row r="192" spans="1:30" x14ac:dyDescent="0.25">
      <c r="L192" t="s">
        <v>54</v>
      </c>
      <c r="N192" s="27">
        <v>10</v>
      </c>
      <c r="P192">
        <f>COUNTIFS($J$3:$J$183,N192,$D$3:$D$183,$P$186)</f>
        <v>1</v>
      </c>
      <c r="Q192">
        <f>COUNTIFS($J$3:$J$183,P192,$D$3:$D$183,$Q$186)</f>
        <v>8</v>
      </c>
      <c r="R192">
        <f>COUNTIFS($J$3:$J$183,Q192,$D$3:$D$183,$R$186)</f>
        <v>0</v>
      </c>
      <c r="W192" t="s">
        <v>36</v>
      </c>
      <c r="X192" s="27">
        <v>10</v>
      </c>
      <c r="Z192">
        <f>COUNTIFS($J$3:$J$183,X192,$E$3:$E$183,$P$186)</f>
        <v>1</v>
      </c>
      <c r="AA192">
        <f>COUNTIFS($J$3:$J$183,Z192,$E$3:$E$183,$Q$186)</f>
        <v>5</v>
      </c>
      <c r="AB192">
        <f>COUNTIFS($J$3:$J$183,AA192,$E$3:$E$183,$R$186)</f>
        <v>2</v>
      </c>
    </row>
    <row r="193" spans="8:31" x14ac:dyDescent="0.25">
      <c r="P193">
        <f>SUM(P187:P190)</f>
        <v>16</v>
      </c>
      <c r="Q193">
        <f>SUM(Q187:Q190)</f>
        <v>42</v>
      </c>
      <c r="R193">
        <f>SUM(R187:R190)</f>
        <v>7</v>
      </c>
      <c r="W193" t="s">
        <v>54</v>
      </c>
      <c r="Z193">
        <f>SUM(Z187:Z190)</f>
        <v>22</v>
      </c>
      <c r="AA193">
        <f>SUM(AA187:AA190)</f>
        <v>37</v>
      </c>
      <c r="AB193">
        <f>SUM(AB187:AB190)</f>
        <v>6</v>
      </c>
    </row>
    <row r="195" spans="8:31" ht="15" customHeight="1" x14ac:dyDescent="0.25">
      <c r="N195" s="128" t="s">
        <v>67</v>
      </c>
      <c r="O195" s="107" t="s">
        <v>7</v>
      </c>
      <c r="P195" s="107"/>
      <c r="Q195" s="108" t="s">
        <v>8</v>
      </c>
      <c r="R195" s="107"/>
      <c r="S195" s="108" t="s">
        <v>9</v>
      </c>
      <c r="T195" s="107"/>
      <c r="U195" s="125" t="s">
        <v>68</v>
      </c>
      <c r="X195" s="128" t="s">
        <v>67</v>
      </c>
      <c r="Y195" s="107" t="s">
        <v>7</v>
      </c>
      <c r="Z195" s="107"/>
      <c r="AA195" s="108" t="s">
        <v>8</v>
      </c>
      <c r="AB195" s="107"/>
      <c r="AC195" s="108" t="s">
        <v>9</v>
      </c>
      <c r="AD195" s="107"/>
      <c r="AE195" s="125" t="s">
        <v>68</v>
      </c>
    </row>
    <row r="196" spans="8:31" x14ac:dyDescent="0.25">
      <c r="H196" t="s">
        <v>56</v>
      </c>
      <c r="N196" s="129"/>
      <c r="O196" s="94" t="s">
        <v>40</v>
      </c>
      <c r="P196" s="94" t="s">
        <v>59</v>
      </c>
      <c r="Q196" s="94" t="s">
        <v>40</v>
      </c>
      <c r="R196" s="94" t="s">
        <v>59</v>
      </c>
      <c r="S196" s="94" t="s">
        <v>40</v>
      </c>
      <c r="T196" s="94" t="s">
        <v>59</v>
      </c>
      <c r="U196" s="126"/>
      <c r="X196" s="129"/>
      <c r="Y196" s="94" t="s">
        <v>40</v>
      </c>
      <c r="Z196" s="94" t="s">
        <v>59</v>
      </c>
      <c r="AA196" s="94" t="s">
        <v>40</v>
      </c>
      <c r="AB196" s="94" t="s">
        <v>59</v>
      </c>
      <c r="AC196" s="94" t="s">
        <v>40</v>
      </c>
      <c r="AD196" s="94" t="s">
        <v>59</v>
      </c>
      <c r="AE196" s="126"/>
    </row>
    <row r="197" spans="8:31" x14ac:dyDescent="0.25">
      <c r="H197">
        <v>0</v>
      </c>
      <c r="I197">
        <v>0</v>
      </c>
      <c r="J197">
        <f>I197</f>
        <v>0</v>
      </c>
      <c r="N197" s="72" t="s">
        <v>52</v>
      </c>
      <c r="O197" s="90">
        <f>COUNTIFS($K$3:$K$183,0,$D$3:$D$183,O$195)</f>
        <v>11</v>
      </c>
      <c r="P197" s="91">
        <f>O197/U197</f>
        <v>0.42307692307692307</v>
      </c>
      <c r="Q197" s="90">
        <f>COUNTIFS($K$3:$K$183,0,$D$3:$D$183,Q$195)</f>
        <v>15</v>
      </c>
      <c r="R197" s="91">
        <f>Q197/U197</f>
        <v>0.57692307692307687</v>
      </c>
      <c r="S197" s="90">
        <f>COUNTIFS($K$3:$K$183,0,$D$3:$D$183,S$195)</f>
        <v>0</v>
      </c>
      <c r="T197" s="91">
        <f>S197/U197</f>
        <v>0</v>
      </c>
      <c r="U197" s="90">
        <f>SUM(O197,Q197,S197)</f>
        <v>26</v>
      </c>
      <c r="X197" s="72" t="s">
        <v>52</v>
      </c>
      <c r="Y197" s="90">
        <f>COUNTIFS($K$3:$K$183,0,$E$3:$E$183,Y$195)</f>
        <v>8</v>
      </c>
      <c r="Z197" s="91">
        <f>Y197/AE197</f>
        <v>0.30769230769230771</v>
      </c>
      <c r="AA197" s="90">
        <f>COUNTIFS($K$3:$K$183,0,$E$3:$E$183,AA$195)</f>
        <v>16</v>
      </c>
      <c r="AB197" s="91">
        <f>AA197/AE197</f>
        <v>0.61538461538461542</v>
      </c>
      <c r="AC197" s="90">
        <f>COUNTIFS($K$3:$K$183,0,$E$3:$E$183,AC$195)</f>
        <v>2</v>
      </c>
      <c r="AD197" s="91">
        <f>AC197/AE197</f>
        <v>7.6923076923076927E-2</v>
      </c>
      <c r="AE197" s="90">
        <f>SUM(Y197,AA197,AC197)</f>
        <v>26</v>
      </c>
    </row>
    <row r="198" spans="8:31" x14ac:dyDescent="0.25">
      <c r="H198">
        <f>H197+1</f>
        <v>1</v>
      </c>
      <c r="I198">
        <f>J197</f>
        <v>0</v>
      </c>
      <c r="J198">
        <f t="shared" ref="J198:J207" si="35">I198+$I$210</f>
        <v>8</v>
      </c>
      <c r="N198" s="104" t="str">
        <f t="shared" ref="N198:N207" si="36">"&gt;"&amp;I198&amp;"mm a "&amp;J198&amp;"mm"</f>
        <v>&gt;0mm a 8mm</v>
      </c>
      <c r="O198" s="100">
        <f>COUNTIFS($K$3:$K$183,"&lt;="&amp;$J198,$K$3:$K$183,"&gt;"&amp;$I198,$D$3:$D$183,O$195)</f>
        <v>2</v>
      </c>
      <c r="P198" s="101">
        <f>IFERROR(O198/U198,"")</f>
        <v>0.14285714285714285</v>
      </c>
      <c r="Q198" s="100">
        <f>COUNTIFS($K$3:$K$183,"&lt;="&amp;$J198,$K$3:$K$183,"&gt;"&amp;$I198,$D$3:$D$183,Q$195)</f>
        <v>10</v>
      </c>
      <c r="R198" s="101">
        <f>IFERROR(Q198/U198,"")</f>
        <v>0.7142857142857143</v>
      </c>
      <c r="S198" s="100">
        <f>COUNTIFS($K$3:$K$183,"&lt;="&amp;$J198,$K$3:$K$183,"&gt;"&amp;$I198,$D$3:$D$183,S$195)</f>
        <v>2</v>
      </c>
      <c r="T198" s="101">
        <f>IFERROR(S198/U198,"")</f>
        <v>0.14285714285714285</v>
      </c>
      <c r="U198" s="100">
        <f t="shared" ref="U198:U207" si="37">SUM(O198,Q198,S198)</f>
        <v>14</v>
      </c>
      <c r="X198" s="104" t="str">
        <f>N198</f>
        <v>&gt;0mm a 8mm</v>
      </c>
      <c r="Y198" s="100">
        <f t="shared" ref="Y198:Y207" si="38">COUNTIFS($K$3:$K$183,"&lt;="&amp;$J198,$K$3:$K$183,"&gt;"&amp;$I198,$E$3:$E$183,Y$195)</f>
        <v>5</v>
      </c>
      <c r="Z198" s="101">
        <f>IFERROR(Y198/AE198,"")</f>
        <v>0.35714285714285715</v>
      </c>
      <c r="AA198" s="100">
        <f t="shared" ref="AA198:AA207" si="39">COUNTIFS($K$3:$K$183,"&lt;="&amp;$J198,$K$3:$K$183,"&gt;"&amp;$I198,$E$3:$E$183,AA$195)</f>
        <v>8</v>
      </c>
      <c r="AB198" s="101">
        <f>IFERROR(AA198/AE198,"")</f>
        <v>0.5714285714285714</v>
      </c>
      <c r="AC198" s="100">
        <f t="shared" ref="AC198:AC207" si="40">COUNTIFS($K$3:$K$183,"&lt;="&amp;$J198,$K$3:$K$183,"&gt;"&amp;$I198,$E$3:$E$183,AC$195)</f>
        <v>1</v>
      </c>
      <c r="AD198" s="101">
        <f>IFERROR(AC198/AE198,"")</f>
        <v>7.1428571428571425E-2</v>
      </c>
      <c r="AE198" s="100">
        <f t="shared" ref="AE198:AE207" si="41">SUM(Y198,AA198,AC198)</f>
        <v>14</v>
      </c>
    </row>
    <row r="199" spans="8:31" x14ac:dyDescent="0.25">
      <c r="H199">
        <f t="shared" ref="H199:H207" si="42">H198+1</f>
        <v>2</v>
      </c>
      <c r="I199">
        <f t="shared" ref="I199:I207" si="43">J198</f>
        <v>8</v>
      </c>
      <c r="J199">
        <f t="shared" si="35"/>
        <v>16</v>
      </c>
      <c r="N199" s="105" t="str">
        <f t="shared" si="36"/>
        <v>&gt;8mm a 16mm</v>
      </c>
      <c r="O199" s="102">
        <f t="shared" ref="O199:O207" si="44">COUNTIFS($K$3:$K$183,"&lt;="&amp;$J199,$K$3:$K$183,"&gt;"&amp;$I199,$D$3:$D$183,O$195)</f>
        <v>2</v>
      </c>
      <c r="P199" s="103">
        <f t="shared" ref="P199:P207" si="45">IFERROR(O199/U199,"")</f>
        <v>0.11764705882352941</v>
      </c>
      <c r="Q199" s="102">
        <f t="shared" ref="Q199:Q207" si="46">COUNTIFS($K$3:$K$183,"&lt;="&amp;$J199,$K$3:$K$183,"&gt;"&amp;$I199,$D$3:$D$183,Q$195)</f>
        <v>12</v>
      </c>
      <c r="R199" s="103">
        <f t="shared" ref="R199:R207" si="47">IFERROR(Q199/U199,"")</f>
        <v>0.70588235294117652</v>
      </c>
      <c r="S199" s="102">
        <f t="shared" ref="S199:S207" si="48">COUNTIFS($K$3:$K$183,"&lt;="&amp;$J199,$K$3:$K$183,"&gt;"&amp;$I199,$D$3:$D$183,S$195)</f>
        <v>3</v>
      </c>
      <c r="T199" s="103">
        <f t="shared" ref="T199:T207" si="49">IFERROR(S199/U199,"")</f>
        <v>0.17647058823529413</v>
      </c>
      <c r="U199" s="102">
        <f t="shared" si="37"/>
        <v>17</v>
      </c>
      <c r="X199" s="105" t="str">
        <f t="shared" ref="X199:X207" si="50">N199</f>
        <v>&gt;8mm a 16mm</v>
      </c>
      <c r="Y199" s="102">
        <f t="shared" si="38"/>
        <v>8</v>
      </c>
      <c r="Z199" s="103">
        <f t="shared" ref="Z199:Z207" si="51">IFERROR(Y199/AE199,"")</f>
        <v>0.47058823529411764</v>
      </c>
      <c r="AA199" s="102">
        <f t="shared" si="39"/>
        <v>7</v>
      </c>
      <c r="AB199" s="103">
        <f t="shared" ref="AB199:AB207" si="52">IFERROR(AA199/AE199,"")</f>
        <v>0.41176470588235292</v>
      </c>
      <c r="AC199" s="102">
        <f t="shared" si="40"/>
        <v>2</v>
      </c>
      <c r="AD199" s="103">
        <f t="shared" ref="AD199:AD207" si="53">IFERROR(AC199/AE199,"")</f>
        <v>0.11764705882352941</v>
      </c>
      <c r="AE199" s="102">
        <f t="shared" si="41"/>
        <v>17</v>
      </c>
    </row>
    <row r="200" spans="8:31" x14ac:dyDescent="0.25">
      <c r="H200">
        <f t="shared" si="42"/>
        <v>3</v>
      </c>
      <c r="I200">
        <f t="shared" si="43"/>
        <v>16</v>
      </c>
      <c r="J200">
        <f t="shared" si="35"/>
        <v>24</v>
      </c>
      <c r="N200" s="105" t="str">
        <f t="shared" si="36"/>
        <v>&gt;16mm a 24mm</v>
      </c>
      <c r="O200" s="102">
        <f t="shared" si="44"/>
        <v>1</v>
      </c>
      <c r="P200" s="103">
        <f t="shared" si="45"/>
        <v>0.2</v>
      </c>
      <c r="Q200" s="102">
        <f t="shared" si="46"/>
        <v>3</v>
      </c>
      <c r="R200" s="103">
        <f t="shared" si="47"/>
        <v>0.6</v>
      </c>
      <c r="S200" s="102">
        <f t="shared" si="48"/>
        <v>1</v>
      </c>
      <c r="T200" s="103">
        <f t="shared" si="49"/>
        <v>0.2</v>
      </c>
      <c r="U200" s="102">
        <f t="shared" si="37"/>
        <v>5</v>
      </c>
      <c r="X200" s="105" t="str">
        <f t="shared" si="50"/>
        <v>&gt;16mm a 24mm</v>
      </c>
      <c r="Y200" s="102">
        <f t="shared" si="38"/>
        <v>1</v>
      </c>
      <c r="Z200" s="103">
        <f t="shared" si="51"/>
        <v>0.2</v>
      </c>
      <c r="AA200" s="102">
        <f t="shared" si="39"/>
        <v>4</v>
      </c>
      <c r="AB200" s="103">
        <f t="shared" si="52"/>
        <v>0.8</v>
      </c>
      <c r="AC200" s="102">
        <f t="shared" si="40"/>
        <v>0</v>
      </c>
      <c r="AD200" s="103">
        <f t="shared" si="53"/>
        <v>0</v>
      </c>
      <c r="AE200" s="102">
        <f t="shared" si="41"/>
        <v>5</v>
      </c>
    </row>
    <row r="201" spans="8:31" x14ac:dyDescent="0.25">
      <c r="H201">
        <f t="shared" si="42"/>
        <v>4</v>
      </c>
      <c r="I201">
        <f t="shared" si="43"/>
        <v>24</v>
      </c>
      <c r="J201">
        <f t="shared" si="35"/>
        <v>32</v>
      </c>
      <c r="N201" s="105" t="str">
        <f t="shared" si="36"/>
        <v>&gt;24mm a 32mm</v>
      </c>
      <c r="O201" s="102">
        <f t="shared" si="44"/>
        <v>0</v>
      </c>
      <c r="P201" s="103">
        <f t="shared" si="45"/>
        <v>0</v>
      </c>
      <c r="Q201" s="102">
        <f t="shared" si="46"/>
        <v>1</v>
      </c>
      <c r="R201" s="103">
        <f t="shared" si="47"/>
        <v>1</v>
      </c>
      <c r="S201" s="102">
        <f t="shared" si="48"/>
        <v>0</v>
      </c>
      <c r="T201" s="103">
        <f t="shared" si="49"/>
        <v>0</v>
      </c>
      <c r="U201" s="102">
        <f t="shared" si="37"/>
        <v>1</v>
      </c>
      <c r="X201" s="105" t="str">
        <f t="shared" si="50"/>
        <v>&gt;24mm a 32mm</v>
      </c>
      <c r="Y201" s="102">
        <f t="shared" si="38"/>
        <v>0</v>
      </c>
      <c r="Z201" s="103">
        <f t="shared" si="51"/>
        <v>0</v>
      </c>
      <c r="AA201" s="102">
        <f t="shared" si="39"/>
        <v>1</v>
      </c>
      <c r="AB201" s="103">
        <f t="shared" si="52"/>
        <v>1</v>
      </c>
      <c r="AC201" s="102">
        <f t="shared" si="40"/>
        <v>0</v>
      </c>
      <c r="AD201" s="103">
        <f t="shared" si="53"/>
        <v>0</v>
      </c>
      <c r="AE201" s="102">
        <f t="shared" si="41"/>
        <v>1</v>
      </c>
    </row>
    <row r="202" spans="8:31" x14ac:dyDescent="0.25">
      <c r="H202">
        <f t="shared" si="42"/>
        <v>5</v>
      </c>
      <c r="I202">
        <f t="shared" si="43"/>
        <v>32</v>
      </c>
      <c r="J202">
        <f t="shared" si="35"/>
        <v>40</v>
      </c>
      <c r="N202" s="105" t="str">
        <f t="shared" si="36"/>
        <v>&gt;32mm a 40mm</v>
      </c>
      <c r="O202" s="102">
        <f t="shared" si="44"/>
        <v>0</v>
      </c>
      <c r="P202" s="103" t="str">
        <f t="shared" si="45"/>
        <v/>
      </c>
      <c r="Q202" s="102">
        <f t="shared" si="46"/>
        <v>0</v>
      </c>
      <c r="R202" s="103" t="str">
        <f t="shared" si="47"/>
        <v/>
      </c>
      <c r="S202" s="102">
        <f t="shared" si="48"/>
        <v>0</v>
      </c>
      <c r="T202" s="103" t="str">
        <f t="shared" si="49"/>
        <v/>
      </c>
      <c r="U202" s="102">
        <f t="shared" si="37"/>
        <v>0</v>
      </c>
      <c r="X202" s="105" t="str">
        <f t="shared" si="50"/>
        <v>&gt;32mm a 40mm</v>
      </c>
      <c r="Y202" s="102">
        <f t="shared" si="38"/>
        <v>0</v>
      </c>
      <c r="Z202" s="103" t="str">
        <f t="shared" si="51"/>
        <v/>
      </c>
      <c r="AA202" s="102">
        <f t="shared" si="39"/>
        <v>0</v>
      </c>
      <c r="AB202" s="103" t="str">
        <f t="shared" si="52"/>
        <v/>
      </c>
      <c r="AC202" s="102">
        <f t="shared" si="40"/>
        <v>0</v>
      </c>
      <c r="AD202" s="103" t="str">
        <f t="shared" si="53"/>
        <v/>
      </c>
      <c r="AE202" s="102">
        <f t="shared" si="41"/>
        <v>0</v>
      </c>
    </row>
    <row r="203" spans="8:31" x14ac:dyDescent="0.25">
      <c r="H203">
        <f t="shared" si="42"/>
        <v>6</v>
      </c>
      <c r="I203">
        <f t="shared" si="43"/>
        <v>40</v>
      </c>
      <c r="J203">
        <f t="shared" si="35"/>
        <v>48</v>
      </c>
      <c r="N203" s="105" t="str">
        <f t="shared" si="36"/>
        <v>&gt;40mm a 48mm</v>
      </c>
      <c r="O203" s="102">
        <f t="shared" si="44"/>
        <v>0</v>
      </c>
      <c r="P203" s="103" t="str">
        <f t="shared" si="45"/>
        <v/>
      </c>
      <c r="Q203" s="102">
        <f t="shared" si="46"/>
        <v>0</v>
      </c>
      <c r="R203" s="103" t="str">
        <f t="shared" si="47"/>
        <v/>
      </c>
      <c r="S203" s="102">
        <f t="shared" si="48"/>
        <v>0</v>
      </c>
      <c r="T203" s="103" t="str">
        <f t="shared" si="49"/>
        <v/>
      </c>
      <c r="U203" s="102">
        <f t="shared" si="37"/>
        <v>0</v>
      </c>
      <c r="X203" s="105" t="str">
        <f t="shared" si="50"/>
        <v>&gt;40mm a 48mm</v>
      </c>
      <c r="Y203" s="102">
        <f t="shared" si="38"/>
        <v>0</v>
      </c>
      <c r="Z203" s="103" t="str">
        <f t="shared" si="51"/>
        <v/>
      </c>
      <c r="AA203" s="102">
        <f t="shared" si="39"/>
        <v>0</v>
      </c>
      <c r="AB203" s="103" t="str">
        <f t="shared" si="52"/>
        <v/>
      </c>
      <c r="AC203" s="102">
        <f t="shared" si="40"/>
        <v>0</v>
      </c>
      <c r="AD203" s="103" t="str">
        <f t="shared" si="53"/>
        <v/>
      </c>
      <c r="AE203" s="102">
        <f t="shared" si="41"/>
        <v>0</v>
      </c>
    </row>
    <row r="204" spans="8:31" x14ac:dyDescent="0.25">
      <c r="H204">
        <f t="shared" si="42"/>
        <v>7</v>
      </c>
      <c r="I204">
        <f t="shared" si="43"/>
        <v>48</v>
      </c>
      <c r="J204">
        <f t="shared" si="35"/>
        <v>56</v>
      </c>
      <c r="N204" s="105" t="str">
        <f t="shared" si="36"/>
        <v>&gt;48mm a 56mm</v>
      </c>
      <c r="O204" s="102">
        <f t="shared" si="44"/>
        <v>0</v>
      </c>
      <c r="P204" s="103">
        <f t="shared" si="45"/>
        <v>0</v>
      </c>
      <c r="Q204" s="102">
        <f t="shared" si="46"/>
        <v>1</v>
      </c>
      <c r="R204" s="103">
        <f t="shared" si="47"/>
        <v>1</v>
      </c>
      <c r="S204" s="102">
        <f t="shared" si="48"/>
        <v>0</v>
      </c>
      <c r="T204" s="103">
        <f t="shared" si="49"/>
        <v>0</v>
      </c>
      <c r="U204" s="102">
        <f t="shared" si="37"/>
        <v>1</v>
      </c>
      <c r="X204" s="105" t="str">
        <f t="shared" si="50"/>
        <v>&gt;48mm a 56mm</v>
      </c>
      <c r="Y204" s="102">
        <f t="shared" si="38"/>
        <v>0</v>
      </c>
      <c r="Z204" s="103">
        <f t="shared" si="51"/>
        <v>0</v>
      </c>
      <c r="AA204" s="102">
        <f t="shared" si="39"/>
        <v>1</v>
      </c>
      <c r="AB204" s="103">
        <f t="shared" si="52"/>
        <v>1</v>
      </c>
      <c r="AC204" s="102">
        <f t="shared" si="40"/>
        <v>0</v>
      </c>
      <c r="AD204" s="103">
        <f t="shared" si="53"/>
        <v>0</v>
      </c>
      <c r="AE204" s="102">
        <f t="shared" si="41"/>
        <v>1</v>
      </c>
    </row>
    <row r="205" spans="8:31" x14ac:dyDescent="0.25">
      <c r="H205">
        <f t="shared" si="42"/>
        <v>8</v>
      </c>
      <c r="I205">
        <f t="shared" si="43"/>
        <v>56</v>
      </c>
      <c r="J205">
        <f t="shared" si="35"/>
        <v>64</v>
      </c>
      <c r="N205" s="105" t="str">
        <f t="shared" si="36"/>
        <v>&gt;56mm a 64mm</v>
      </c>
      <c r="O205" s="102">
        <f t="shared" si="44"/>
        <v>0</v>
      </c>
      <c r="P205" s="103" t="str">
        <f t="shared" si="45"/>
        <v/>
      </c>
      <c r="Q205" s="102">
        <f t="shared" si="46"/>
        <v>0</v>
      </c>
      <c r="R205" s="103" t="str">
        <f t="shared" si="47"/>
        <v/>
      </c>
      <c r="S205" s="102">
        <f t="shared" si="48"/>
        <v>0</v>
      </c>
      <c r="T205" s="103" t="str">
        <f t="shared" si="49"/>
        <v/>
      </c>
      <c r="U205" s="102">
        <f t="shared" si="37"/>
        <v>0</v>
      </c>
      <c r="X205" s="105" t="str">
        <f t="shared" si="50"/>
        <v>&gt;56mm a 64mm</v>
      </c>
      <c r="Y205" s="102">
        <f t="shared" si="38"/>
        <v>0</v>
      </c>
      <c r="Z205" s="103" t="str">
        <f t="shared" si="51"/>
        <v/>
      </c>
      <c r="AA205" s="102">
        <f t="shared" si="39"/>
        <v>0</v>
      </c>
      <c r="AB205" s="103" t="str">
        <f t="shared" si="52"/>
        <v/>
      </c>
      <c r="AC205" s="102">
        <f t="shared" si="40"/>
        <v>0</v>
      </c>
      <c r="AD205" s="103" t="str">
        <f t="shared" si="53"/>
        <v/>
      </c>
      <c r="AE205" s="102">
        <f t="shared" si="41"/>
        <v>0</v>
      </c>
    </row>
    <row r="206" spans="8:31" x14ac:dyDescent="0.25">
      <c r="H206">
        <f t="shared" si="42"/>
        <v>9</v>
      </c>
      <c r="I206">
        <f t="shared" si="43"/>
        <v>64</v>
      </c>
      <c r="J206">
        <f t="shared" si="35"/>
        <v>72</v>
      </c>
      <c r="N206" s="105" t="str">
        <f t="shared" si="36"/>
        <v>&gt;64mm a 72mm</v>
      </c>
      <c r="O206" s="102">
        <f t="shared" si="44"/>
        <v>0</v>
      </c>
      <c r="P206" s="103">
        <f t="shared" si="45"/>
        <v>0</v>
      </c>
      <c r="Q206" s="102">
        <f t="shared" si="46"/>
        <v>0</v>
      </c>
      <c r="R206" s="103">
        <f t="shared" si="47"/>
        <v>0</v>
      </c>
      <c r="S206" s="102">
        <f t="shared" si="48"/>
        <v>1</v>
      </c>
      <c r="T206" s="103">
        <f t="shared" si="49"/>
        <v>1</v>
      </c>
      <c r="U206" s="102">
        <f t="shared" si="37"/>
        <v>1</v>
      </c>
      <c r="X206" s="105" t="str">
        <f t="shared" si="50"/>
        <v>&gt;64mm a 72mm</v>
      </c>
      <c r="Y206" s="102">
        <f t="shared" si="38"/>
        <v>0</v>
      </c>
      <c r="Z206" s="103">
        <f t="shared" si="51"/>
        <v>0</v>
      </c>
      <c r="AA206" s="102">
        <f t="shared" si="39"/>
        <v>0</v>
      </c>
      <c r="AB206" s="103">
        <f t="shared" si="52"/>
        <v>0</v>
      </c>
      <c r="AC206" s="102">
        <f t="shared" si="40"/>
        <v>1</v>
      </c>
      <c r="AD206" s="103">
        <f t="shared" si="53"/>
        <v>1</v>
      </c>
      <c r="AE206" s="102">
        <f t="shared" si="41"/>
        <v>1</v>
      </c>
    </row>
    <row r="207" spans="8:31" x14ac:dyDescent="0.25">
      <c r="H207">
        <f t="shared" si="42"/>
        <v>10</v>
      </c>
      <c r="I207">
        <f t="shared" si="43"/>
        <v>72</v>
      </c>
      <c r="J207">
        <f t="shared" si="35"/>
        <v>80</v>
      </c>
      <c r="N207" s="109" t="str">
        <f t="shared" si="36"/>
        <v>&gt;72mm a 80mm</v>
      </c>
      <c r="O207" s="102">
        <f t="shared" si="44"/>
        <v>0</v>
      </c>
      <c r="P207" s="103" t="str">
        <f t="shared" si="45"/>
        <v/>
      </c>
      <c r="Q207" s="102">
        <f t="shared" si="46"/>
        <v>0</v>
      </c>
      <c r="R207" s="103" t="str">
        <f t="shared" si="47"/>
        <v/>
      </c>
      <c r="S207" s="102">
        <f t="shared" si="48"/>
        <v>0</v>
      </c>
      <c r="T207" s="103" t="str">
        <f t="shared" si="49"/>
        <v/>
      </c>
      <c r="U207" s="102">
        <f t="shared" si="37"/>
        <v>0</v>
      </c>
      <c r="X207" s="109" t="str">
        <f t="shared" si="50"/>
        <v>&gt;72mm a 80mm</v>
      </c>
      <c r="Y207" s="102">
        <f t="shared" si="38"/>
        <v>0</v>
      </c>
      <c r="Z207" s="103" t="str">
        <f t="shared" si="51"/>
        <v/>
      </c>
      <c r="AA207" s="102">
        <f t="shared" si="39"/>
        <v>0</v>
      </c>
      <c r="AB207" s="103" t="str">
        <f t="shared" si="52"/>
        <v/>
      </c>
      <c r="AC207" s="102">
        <f t="shared" si="40"/>
        <v>0</v>
      </c>
      <c r="AD207" s="103" t="str">
        <f t="shared" si="53"/>
        <v/>
      </c>
      <c r="AE207" s="102">
        <f t="shared" si="41"/>
        <v>0</v>
      </c>
    </row>
    <row r="208" spans="8:31" x14ac:dyDescent="0.25">
      <c r="N208" s="110" t="s">
        <v>66</v>
      </c>
      <c r="O208" s="90">
        <f>SUM(O198:O207)</f>
        <v>5</v>
      </c>
      <c r="P208" s="93">
        <f>O208/U208</f>
        <v>0.12820512820512819</v>
      </c>
      <c r="Q208" s="90">
        <f>SUM(Q198:Q207)</f>
        <v>27</v>
      </c>
      <c r="R208" s="93">
        <f>Q208/U208</f>
        <v>0.69230769230769229</v>
      </c>
      <c r="S208" s="90">
        <f>SUM(S198:S207)</f>
        <v>7</v>
      </c>
      <c r="T208" s="91">
        <f>S208/U208</f>
        <v>0.17948717948717949</v>
      </c>
      <c r="U208" s="90">
        <f>SUM(O208,Q208,S208)</f>
        <v>39</v>
      </c>
      <c r="X208" s="110" t="s">
        <v>66</v>
      </c>
      <c r="Y208" s="90">
        <f>SUM(Y198:Y207)</f>
        <v>14</v>
      </c>
      <c r="Z208" s="93">
        <f>Y208/AE208</f>
        <v>0.35897435897435898</v>
      </c>
      <c r="AA208" s="90">
        <f>SUM(AA198:AA207)</f>
        <v>21</v>
      </c>
      <c r="AB208" s="93">
        <f>AA208/AE208</f>
        <v>0.53846153846153844</v>
      </c>
      <c r="AC208" s="90">
        <f>SUM(AC198:AC207)</f>
        <v>4</v>
      </c>
      <c r="AD208" s="91">
        <f>AC208/AE208</f>
        <v>0.10256410256410256</v>
      </c>
      <c r="AE208" s="90">
        <f>SUM(Y208,AA208,AC208)</f>
        <v>39</v>
      </c>
    </row>
    <row r="209" spans="6:31" x14ac:dyDescent="0.25">
      <c r="F209" t="s">
        <v>57</v>
      </c>
      <c r="I209">
        <f>ROUNDUP(J209/10,0.1)*10</f>
        <v>80</v>
      </c>
      <c r="J209" s="80">
        <f>LARGE(L3:L183,1)*1.05</f>
        <v>71.085000000000008</v>
      </c>
      <c r="M209" s="80"/>
      <c r="N209" s="110" t="s">
        <v>26</v>
      </c>
      <c r="O209" s="88">
        <f>SUM(O197:O207)</f>
        <v>16</v>
      </c>
      <c r="P209" s="86">
        <f>O209/U209</f>
        <v>0.24615384615384617</v>
      </c>
      <c r="Q209" s="88">
        <f>SUM(Q197:Q207)</f>
        <v>42</v>
      </c>
      <c r="R209" s="86">
        <f>Q209/U209</f>
        <v>0.64615384615384619</v>
      </c>
      <c r="S209" s="88">
        <f>SUM(S197:S207)</f>
        <v>7</v>
      </c>
      <c r="T209" s="86">
        <f>S209/U209</f>
        <v>0.1076923076923077</v>
      </c>
      <c r="U209" s="15">
        <f>SUM(O209,Q209,S209)</f>
        <v>65</v>
      </c>
      <c r="X209" s="110" t="s">
        <v>26</v>
      </c>
      <c r="Y209" s="88">
        <f>SUM(Y197:Y207)</f>
        <v>22</v>
      </c>
      <c r="Z209" s="86">
        <f>Y209/AE209</f>
        <v>0.33846153846153848</v>
      </c>
      <c r="AA209" s="88">
        <f>SUM(AA197:AA207)</f>
        <v>37</v>
      </c>
      <c r="AB209" s="86">
        <f>AA209/AE209</f>
        <v>0.56923076923076921</v>
      </c>
      <c r="AC209" s="88">
        <f>SUM(AC197:AC207)</f>
        <v>6</v>
      </c>
      <c r="AD209" s="86">
        <f>AC209/AE209</f>
        <v>9.2307692307692313E-2</v>
      </c>
      <c r="AE209" s="15">
        <f>SUM(Y209,AA209,AC209)</f>
        <v>65</v>
      </c>
    </row>
    <row r="210" spans="6:31" x14ac:dyDescent="0.25">
      <c r="H210" t="s">
        <v>53</v>
      </c>
      <c r="I210">
        <f>I209/H207</f>
        <v>8</v>
      </c>
      <c r="N210" s="87"/>
    </row>
    <row r="230" spans="14:31" x14ac:dyDescent="0.25">
      <c r="N230" s="84" t="s">
        <v>55</v>
      </c>
      <c r="O230" s="81" t="s">
        <v>38</v>
      </c>
      <c r="X230" s="84" t="s">
        <v>55</v>
      </c>
      <c r="Y230" s="81" t="s">
        <v>2</v>
      </c>
    </row>
    <row r="231" spans="14:31" x14ac:dyDescent="0.25">
      <c r="N231" s="84"/>
      <c r="O231" s="130"/>
      <c r="P231" s="130"/>
      <c r="Q231" s="130"/>
      <c r="R231" s="130"/>
      <c r="S231" s="130"/>
      <c r="T231" s="130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</row>
    <row r="232" spans="14:31" ht="15" customHeight="1" x14ac:dyDescent="0.25">
      <c r="N232" s="128" t="s">
        <v>58</v>
      </c>
      <c r="O232" s="107" t="s">
        <v>7</v>
      </c>
      <c r="P232" s="107"/>
      <c r="Q232" s="108" t="s">
        <v>8</v>
      </c>
      <c r="R232" s="107"/>
      <c r="S232" s="108" t="s">
        <v>9</v>
      </c>
      <c r="T232" s="107"/>
      <c r="U232" s="125" t="s">
        <v>64</v>
      </c>
      <c r="X232" s="128" t="s">
        <v>58</v>
      </c>
      <c r="Y232" s="107" t="s">
        <v>7</v>
      </c>
      <c r="Z232" s="107"/>
      <c r="AA232" s="108" t="s">
        <v>8</v>
      </c>
      <c r="AB232" s="107"/>
      <c r="AC232" s="108" t="s">
        <v>9</v>
      </c>
      <c r="AD232" s="107"/>
      <c r="AE232" s="125" t="s">
        <v>64</v>
      </c>
    </row>
    <row r="233" spans="14:31" x14ac:dyDescent="0.25">
      <c r="N233" s="129"/>
      <c r="O233" s="94" t="s">
        <v>40</v>
      </c>
      <c r="P233" s="94" t="s">
        <v>59</v>
      </c>
      <c r="Q233" s="94" t="s">
        <v>40</v>
      </c>
      <c r="R233" s="94" t="s">
        <v>59</v>
      </c>
      <c r="S233" s="94" t="s">
        <v>40</v>
      </c>
      <c r="T233" s="94" t="s">
        <v>59</v>
      </c>
      <c r="U233" s="126"/>
      <c r="X233" s="129"/>
      <c r="Y233" s="94" t="s">
        <v>40</v>
      </c>
      <c r="Z233" s="94" t="s">
        <v>59</v>
      </c>
      <c r="AA233" s="94" t="s">
        <v>40</v>
      </c>
      <c r="AB233" s="94" t="s">
        <v>59</v>
      </c>
      <c r="AC233" s="94" t="s">
        <v>40</v>
      </c>
      <c r="AD233" s="94" t="s">
        <v>59</v>
      </c>
      <c r="AE233" s="126"/>
    </row>
    <row r="234" spans="14:31" x14ac:dyDescent="0.25">
      <c r="N234" s="72">
        <v>0</v>
      </c>
      <c r="O234" s="90">
        <f t="shared" ref="O234:O244" si="54">COUNTIFS($H$3:$H$183,N234,$D$3:$D$183,O$232)</f>
        <v>4</v>
      </c>
      <c r="P234" s="91">
        <f>O234/U234</f>
        <v>0.18181818181818182</v>
      </c>
      <c r="Q234" s="90">
        <f t="shared" ref="Q234:Q244" si="55">COUNTIFS($H$3:$H$183,N234,$D$3:$D$183,Q$232)</f>
        <v>13</v>
      </c>
      <c r="R234" s="91">
        <f>Q234/U234</f>
        <v>0.59090909090909094</v>
      </c>
      <c r="S234" s="90">
        <f>COUNTIFS($H$3:$H$183,N234,$D$3:$D$183,S$232)</f>
        <v>5</v>
      </c>
      <c r="T234" s="91">
        <f>S234/U234</f>
        <v>0.22727272727272727</v>
      </c>
      <c r="U234" s="90">
        <f>SUM(O234,Q234,S234)</f>
        <v>22</v>
      </c>
      <c r="X234" s="72">
        <v>0</v>
      </c>
      <c r="Y234" s="90">
        <f t="shared" ref="Y234:Y244" si="56">COUNTIFS($H$3:$H$183,X234,$E$3:$E$183,Y$232)</f>
        <v>9</v>
      </c>
      <c r="Z234" s="91">
        <f>Y234/AE234</f>
        <v>0.40909090909090912</v>
      </c>
      <c r="AA234" s="90">
        <f t="shared" ref="AA234:AA244" si="57">COUNTIFS($H$3:$H$183,X234,$E$3:$E$183,AA$232)</f>
        <v>11</v>
      </c>
      <c r="AB234" s="91">
        <f>AA234/AE234</f>
        <v>0.5</v>
      </c>
      <c r="AC234" s="90">
        <f t="shared" ref="AC234:AC244" si="58">COUNTIFS($H$3:$H$183,X234,$E$3:$E$183,AC$232)</f>
        <v>2</v>
      </c>
      <c r="AD234" s="91">
        <f>AC234/AE234</f>
        <v>9.0909090909090912E-2</v>
      </c>
      <c r="AE234" s="90">
        <f>SUM(Y234,AA234,AC234)</f>
        <v>22</v>
      </c>
    </row>
    <row r="235" spans="14:31" x14ac:dyDescent="0.25">
      <c r="N235" s="104">
        <v>1</v>
      </c>
      <c r="O235" s="100">
        <f t="shared" si="54"/>
        <v>1</v>
      </c>
      <c r="P235" s="101">
        <f t="shared" ref="P235:P247" si="59">O235/U235</f>
        <v>0.1</v>
      </c>
      <c r="Q235" s="100">
        <f t="shared" si="55"/>
        <v>8</v>
      </c>
      <c r="R235" s="101">
        <f t="shared" ref="R235:R247" si="60">Q235/U235</f>
        <v>0.8</v>
      </c>
      <c r="S235" s="100">
        <f t="shared" ref="S235:S244" si="61">COUNTIFS($H$3:$H$183,N235,$D$3:$D$183,S$232)</f>
        <v>1</v>
      </c>
      <c r="T235" s="101">
        <f t="shared" ref="T235:T247" si="62">S235/U235</f>
        <v>0.1</v>
      </c>
      <c r="U235" s="100">
        <f t="shared" ref="U235:U247" si="63">SUM(O235,Q235,S235)</f>
        <v>10</v>
      </c>
      <c r="X235" s="104">
        <v>1</v>
      </c>
      <c r="Y235" s="100">
        <f t="shared" si="56"/>
        <v>4</v>
      </c>
      <c r="Z235" s="101">
        <f t="shared" ref="Z235:Z239" si="64">Y235/AE235</f>
        <v>0.4</v>
      </c>
      <c r="AA235" s="100">
        <f t="shared" si="57"/>
        <v>5</v>
      </c>
      <c r="AB235" s="101">
        <f t="shared" ref="AB235:AB239" si="65">AA235/AE235</f>
        <v>0.5</v>
      </c>
      <c r="AC235" s="100">
        <f t="shared" si="58"/>
        <v>1</v>
      </c>
      <c r="AD235" s="101">
        <f t="shared" ref="AD235:AD247" si="66">AC235/AE235</f>
        <v>0.1</v>
      </c>
      <c r="AE235" s="100">
        <f t="shared" ref="AE235:AE247" si="67">SUM(Y235,AA235,AC235)</f>
        <v>10</v>
      </c>
    </row>
    <row r="236" spans="14:31" x14ac:dyDescent="0.25">
      <c r="N236" s="105">
        <v>2</v>
      </c>
      <c r="O236" s="102">
        <f t="shared" si="54"/>
        <v>1</v>
      </c>
      <c r="P236" s="103">
        <f t="shared" si="59"/>
        <v>0.125</v>
      </c>
      <c r="Q236" s="102">
        <f t="shared" si="55"/>
        <v>6</v>
      </c>
      <c r="R236" s="103">
        <f t="shared" si="60"/>
        <v>0.75</v>
      </c>
      <c r="S236" s="102">
        <f t="shared" si="61"/>
        <v>1</v>
      </c>
      <c r="T236" s="103">
        <f t="shared" si="62"/>
        <v>0.125</v>
      </c>
      <c r="U236" s="102">
        <f t="shared" si="63"/>
        <v>8</v>
      </c>
      <c r="X236" s="105">
        <v>2</v>
      </c>
      <c r="Y236" s="102">
        <f t="shared" si="56"/>
        <v>2</v>
      </c>
      <c r="Z236" s="103">
        <f t="shared" si="64"/>
        <v>0.25</v>
      </c>
      <c r="AA236" s="102">
        <f t="shared" si="57"/>
        <v>5</v>
      </c>
      <c r="AB236" s="103">
        <f t="shared" si="65"/>
        <v>0.625</v>
      </c>
      <c r="AC236" s="102">
        <f t="shared" si="58"/>
        <v>1</v>
      </c>
      <c r="AD236" s="103">
        <f t="shared" si="66"/>
        <v>0.125</v>
      </c>
      <c r="AE236" s="102">
        <f t="shared" si="67"/>
        <v>8</v>
      </c>
    </row>
    <row r="237" spans="14:31" x14ac:dyDescent="0.25">
      <c r="N237" s="105">
        <v>3</v>
      </c>
      <c r="O237" s="102">
        <f t="shared" si="54"/>
        <v>1</v>
      </c>
      <c r="P237" s="103">
        <f t="shared" si="59"/>
        <v>0.25</v>
      </c>
      <c r="Q237" s="102">
        <f t="shared" si="55"/>
        <v>3</v>
      </c>
      <c r="R237" s="103">
        <f t="shared" si="60"/>
        <v>0.75</v>
      </c>
      <c r="S237" s="102">
        <f t="shared" si="61"/>
        <v>0</v>
      </c>
      <c r="T237" s="103">
        <f t="shared" si="62"/>
        <v>0</v>
      </c>
      <c r="U237" s="102">
        <f t="shared" si="63"/>
        <v>4</v>
      </c>
      <c r="X237" s="105">
        <v>3</v>
      </c>
      <c r="Y237" s="102">
        <f t="shared" si="56"/>
        <v>1</v>
      </c>
      <c r="Z237" s="103">
        <f t="shared" si="64"/>
        <v>0.25</v>
      </c>
      <c r="AA237" s="102">
        <f t="shared" si="57"/>
        <v>3</v>
      </c>
      <c r="AB237" s="103">
        <f t="shared" si="65"/>
        <v>0.75</v>
      </c>
      <c r="AC237" s="102">
        <f t="shared" si="58"/>
        <v>0</v>
      </c>
      <c r="AD237" s="103">
        <f t="shared" si="66"/>
        <v>0</v>
      </c>
      <c r="AE237" s="102">
        <f t="shared" si="67"/>
        <v>4</v>
      </c>
    </row>
    <row r="238" spans="14:31" x14ac:dyDescent="0.25">
      <c r="N238" s="105">
        <v>4</v>
      </c>
      <c r="O238" s="102">
        <f t="shared" si="54"/>
        <v>2</v>
      </c>
      <c r="P238" s="103">
        <f t="shared" si="59"/>
        <v>0.4</v>
      </c>
      <c r="Q238" s="102">
        <f t="shared" si="55"/>
        <v>3</v>
      </c>
      <c r="R238" s="103">
        <f t="shared" si="60"/>
        <v>0.6</v>
      </c>
      <c r="S238" s="102">
        <f t="shared" si="61"/>
        <v>0</v>
      </c>
      <c r="T238" s="103">
        <f t="shared" si="62"/>
        <v>0</v>
      </c>
      <c r="U238" s="102">
        <f t="shared" si="63"/>
        <v>5</v>
      </c>
      <c r="X238" s="105">
        <v>4</v>
      </c>
      <c r="Y238" s="102">
        <f t="shared" si="56"/>
        <v>0</v>
      </c>
      <c r="Z238" s="103">
        <f t="shared" si="64"/>
        <v>0</v>
      </c>
      <c r="AA238" s="102">
        <f t="shared" si="57"/>
        <v>5</v>
      </c>
      <c r="AB238" s="103">
        <f t="shared" si="65"/>
        <v>1</v>
      </c>
      <c r="AC238" s="102">
        <f t="shared" si="58"/>
        <v>0</v>
      </c>
      <c r="AD238" s="103">
        <f t="shared" si="66"/>
        <v>0</v>
      </c>
      <c r="AE238" s="102">
        <f t="shared" si="67"/>
        <v>5</v>
      </c>
    </row>
    <row r="239" spans="14:31" x14ac:dyDescent="0.25">
      <c r="N239" s="105">
        <v>5</v>
      </c>
      <c r="O239" s="102">
        <f t="shared" si="54"/>
        <v>3</v>
      </c>
      <c r="P239" s="103">
        <f t="shared" si="59"/>
        <v>0.5</v>
      </c>
      <c r="Q239" s="102">
        <f t="shared" si="55"/>
        <v>3</v>
      </c>
      <c r="R239" s="103">
        <f t="shared" si="60"/>
        <v>0.5</v>
      </c>
      <c r="S239" s="102">
        <f t="shared" si="61"/>
        <v>0</v>
      </c>
      <c r="T239" s="103">
        <f t="shared" si="62"/>
        <v>0</v>
      </c>
      <c r="U239" s="102">
        <f t="shared" si="63"/>
        <v>6</v>
      </c>
      <c r="X239" s="105">
        <v>5</v>
      </c>
      <c r="Y239" s="102">
        <f t="shared" si="56"/>
        <v>1</v>
      </c>
      <c r="Z239" s="103">
        <f t="shared" si="64"/>
        <v>0.16666666666666666</v>
      </c>
      <c r="AA239" s="102">
        <f t="shared" si="57"/>
        <v>3</v>
      </c>
      <c r="AB239" s="103">
        <f t="shared" si="65"/>
        <v>0.5</v>
      </c>
      <c r="AC239" s="102">
        <f t="shared" si="58"/>
        <v>2</v>
      </c>
      <c r="AD239" s="103">
        <f t="shared" si="66"/>
        <v>0.33333333333333331</v>
      </c>
      <c r="AE239" s="102">
        <f t="shared" si="67"/>
        <v>6</v>
      </c>
    </row>
    <row r="240" spans="14:31" x14ac:dyDescent="0.25">
      <c r="N240" s="105">
        <v>6</v>
      </c>
      <c r="O240" s="102">
        <f t="shared" si="54"/>
        <v>1</v>
      </c>
      <c r="P240" s="103">
        <v>0</v>
      </c>
      <c r="Q240" s="102">
        <f t="shared" si="55"/>
        <v>0</v>
      </c>
      <c r="R240" s="103">
        <v>0</v>
      </c>
      <c r="S240" s="102">
        <f t="shared" si="61"/>
        <v>0</v>
      </c>
      <c r="T240" s="103">
        <v>0</v>
      </c>
      <c r="U240" s="102">
        <f t="shared" si="63"/>
        <v>1</v>
      </c>
      <c r="X240" s="105">
        <v>6</v>
      </c>
      <c r="Y240" s="102">
        <f t="shared" si="56"/>
        <v>1</v>
      </c>
      <c r="Z240" s="103">
        <v>0</v>
      </c>
      <c r="AA240" s="102">
        <f t="shared" si="57"/>
        <v>0</v>
      </c>
      <c r="AB240" s="103">
        <v>0</v>
      </c>
      <c r="AC240" s="102">
        <f t="shared" si="58"/>
        <v>0</v>
      </c>
      <c r="AD240" s="103">
        <v>0</v>
      </c>
      <c r="AE240" s="102">
        <f t="shared" si="67"/>
        <v>1</v>
      </c>
    </row>
    <row r="241" spans="13:31" x14ac:dyDescent="0.25">
      <c r="N241" s="105">
        <v>7</v>
      </c>
      <c r="O241" s="102">
        <f t="shared" si="54"/>
        <v>1</v>
      </c>
      <c r="P241" s="103">
        <f t="shared" si="59"/>
        <v>0.33333333333333331</v>
      </c>
      <c r="Q241" s="102">
        <f t="shared" si="55"/>
        <v>2</v>
      </c>
      <c r="R241" s="103">
        <f t="shared" si="60"/>
        <v>0.66666666666666663</v>
      </c>
      <c r="S241" s="102">
        <f t="shared" si="61"/>
        <v>0</v>
      </c>
      <c r="T241" s="103">
        <f t="shared" si="62"/>
        <v>0</v>
      </c>
      <c r="U241" s="102">
        <f t="shared" si="63"/>
        <v>3</v>
      </c>
      <c r="X241" s="105">
        <v>7</v>
      </c>
      <c r="Y241" s="102">
        <f t="shared" si="56"/>
        <v>2</v>
      </c>
      <c r="Z241" s="103">
        <f t="shared" ref="Z241:Z247" si="68">Y241/AE241</f>
        <v>0.66666666666666663</v>
      </c>
      <c r="AA241" s="102">
        <f t="shared" si="57"/>
        <v>1</v>
      </c>
      <c r="AB241" s="103">
        <f t="shared" ref="AB241:AB247" si="69">AA241/AE241</f>
        <v>0.33333333333333331</v>
      </c>
      <c r="AC241" s="102">
        <f t="shared" si="58"/>
        <v>0</v>
      </c>
      <c r="AD241" s="103">
        <f t="shared" si="66"/>
        <v>0</v>
      </c>
      <c r="AE241" s="102">
        <f t="shared" si="67"/>
        <v>3</v>
      </c>
    </row>
    <row r="242" spans="13:31" x14ac:dyDescent="0.25">
      <c r="N242" s="105">
        <v>8</v>
      </c>
      <c r="O242" s="102">
        <f t="shared" si="54"/>
        <v>1</v>
      </c>
      <c r="P242" s="103">
        <f t="shared" si="59"/>
        <v>0.5</v>
      </c>
      <c r="Q242" s="102">
        <f t="shared" si="55"/>
        <v>1</v>
      </c>
      <c r="R242" s="103">
        <f t="shared" si="60"/>
        <v>0.5</v>
      </c>
      <c r="S242" s="102">
        <f t="shared" si="61"/>
        <v>0</v>
      </c>
      <c r="T242" s="103">
        <f t="shared" si="62"/>
        <v>0</v>
      </c>
      <c r="U242" s="102">
        <f t="shared" si="63"/>
        <v>2</v>
      </c>
      <c r="X242" s="105">
        <v>8</v>
      </c>
      <c r="Y242" s="102">
        <f t="shared" si="56"/>
        <v>1</v>
      </c>
      <c r="Z242" s="103">
        <f t="shared" si="68"/>
        <v>0.5</v>
      </c>
      <c r="AA242" s="102">
        <f t="shared" si="57"/>
        <v>1</v>
      </c>
      <c r="AB242" s="103">
        <f t="shared" si="69"/>
        <v>0.5</v>
      </c>
      <c r="AC242" s="102">
        <f t="shared" si="58"/>
        <v>0</v>
      </c>
      <c r="AD242" s="103">
        <f t="shared" si="66"/>
        <v>0</v>
      </c>
      <c r="AE242" s="102">
        <f t="shared" si="67"/>
        <v>2</v>
      </c>
    </row>
    <row r="243" spans="13:31" x14ac:dyDescent="0.25">
      <c r="N243" s="105">
        <v>9</v>
      </c>
      <c r="O243" s="102">
        <f t="shared" si="54"/>
        <v>0</v>
      </c>
      <c r="P243" s="103">
        <f t="shared" si="59"/>
        <v>0</v>
      </c>
      <c r="Q243" s="102">
        <f t="shared" si="55"/>
        <v>1</v>
      </c>
      <c r="R243" s="103">
        <f t="shared" si="60"/>
        <v>1</v>
      </c>
      <c r="S243" s="102">
        <f t="shared" si="61"/>
        <v>0</v>
      </c>
      <c r="T243" s="103">
        <f t="shared" si="62"/>
        <v>0</v>
      </c>
      <c r="U243" s="102">
        <f t="shared" si="63"/>
        <v>1</v>
      </c>
      <c r="X243" s="105">
        <v>9</v>
      </c>
      <c r="Y243" s="102">
        <f t="shared" si="56"/>
        <v>0</v>
      </c>
      <c r="Z243" s="103">
        <f t="shared" si="68"/>
        <v>0</v>
      </c>
      <c r="AA243" s="102">
        <f t="shared" si="57"/>
        <v>1</v>
      </c>
      <c r="AB243" s="103">
        <f t="shared" si="69"/>
        <v>1</v>
      </c>
      <c r="AC243" s="102">
        <f t="shared" si="58"/>
        <v>0</v>
      </c>
      <c r="AD243" s="103">
        <f t="shared" si="66"/>
        <v>0</v>
      </c>
      <c r="AE243" s="102">
        <f t="shared" si="67"/>
        <v>1</v>
      </c>
    </row>
    <row r="244" spans="13:31" x14ac:dyDescent="0.25">
      <c r="N244" s="105">
        <v>10</v>
      </c>
      <c r="O244" s="102">
        <f t="shared" si="54"/>
        <v>1</v>
      </c>
      <c r="P244" s="103">
        <f t="shared" si="59"/>
        <v>1</v>
      </c>
      <c r="Q244" s="102">
        <f t="shared" si="55"/>
        <v>0</v>
      </c>
      <c r="R244" s="103">
        <f t="shared" si="60"/>
        <v>0</v>
      </c>
      <c r="S244" s="102">
        <f t="shared" si="61"/>
        <v>0</v>
      </c>
      <c r="T244" s="103">
        <f t="shared" si="62"/>
        <v>0</v>
      </c>
      <c r="U244" s="102">
        <f t="shared" si="63"/>
        <v>1</v>
      </c>
      <c r="X244" s="105">
        <v>10</v>
      </c>
      <c r="Y244" s="102">
        <f t="shared" si="56"/>
        <v>1</v>
      </c>
      <c r="Z244" s="103">
        <f t="shared" si="68"/>
        <v>1</v>
      </c>
      <c r="AA244" s="102">
        <f t="shared" si="57"/>
        <v>0</v>
      </c>
      <c r="AB244" s="103">
        <f t="shared" si="69"/>
        <v>0</v>
      </c>
      <c r="AC244" s="102">
        <f t="shared" si="58"/>
        <v>0</v>
      </c>
      <c r="AD244" s="103">
        <f t="shared" si="66"/>
        <v>0</v>
      </c>
      <c r="AE244" s="102">
        <f t="shared" si="67"/>
        <v>1</v>
      </c>
    </row>
    <row r="245" spans="13:31" x14ac:dyDescent="0.25">
      <c r="N245" s="92" t="str">
        <f>"&gt;10"</f>
        <v>&gt;10</v>
      </c>
      <c r="O245" s="89">
        <f>COUNTIFS($H$3:$H$183,"&gt;10",$D$3:$D$183,O$232)</f>
        <v>0</v>
      </c>
      <c r="P245" s="83">
        <f t="shared" si="59"/>
        <v>0</v>
      </c>
      <c r="Q245" s="89">
        <f>COUNTIFS($H$3:$H$183,"&gt;10",$D$3:$D$183,Q$232)</f>
        <v>2</v>
      </c>
      <c r="R245" s="83">
        <f t="shared" si="60"/>
        <v>1</v>
      </c>
      <c r="S245" s="89">
        <f>COUNTIFS($H$3:$H$183,"&gt;10",$D$3:$D$183,S$232)</f>
        <v>0</v>
      </c>
      <c r="T245" s="83">
        <f t="shared" si="62"/>
        <v>0</v>
      </c>
      <c r="U245" s="89">
        <f t="shared" si="63"/>
        <v>2</v>
      </c>
      <c r="X245" s="92" t="str">
        <f>"&gt;10"</f>
        <v>&gt;10</v>
      </c>
      <c r="Y245" s="89">
        <f>COUNTIFS($H$3:$H$183,"&gt;10",$E$3:$E$183,Y$232)</f>
        <v>0</v>
      </c>
      <c r="Z245" s="83">
        <f t="shared" si="68"/>
        <v>0</v>
      </c>
      <c r="AA245" s="89">
        <f>COUNTIFS($H$3:$H$183,"&gt;10",$E$3:$E$183,AA$232)</f>
        <v>2</v>
      </c>
      <c r="AB245" s="83">
        <f t="shared" si="69"/>
        <v>1</v>
      </c>
      <c r="AC245" s="89">
        <f>COUNTIFS($H$3:$H$183,"&gt;10",$E$3:$E$183,AC$232)</f>
        <v>0</v>
      </c>
      <c r="AD245" s="83">
        <f t="shared" si="66"/>
        <v>0</v>
      </c>
      <c r="AE245" s="89">
        <f t="shared" si="67"/>
        <v>2</v>
      </c>
    </row>
    <row r="246" spans="13:31" ht="14.25" customHeight="1" x14ac:dyDescent="0.25">
      <c r="N246" s="106" t="s">
        <v>65</v>
      </c>
      <c r="O246" s="90">
        <f>SUM(O235:O245)</f>
        <v>12</v>
      </c>
      <c r="P246" s="93">
        <f t="shared" si="59"/>
        <v>0.27906976744186046</v>
      </c>
      <c r="Q246" s="90">
        <f>SUM(Q235:Q245)</f>
        <v>29</v>
      </c>
      <c r="R246" s="93">
        <f t="shared" si="60"/>
        <v>0.67441860465116277</v>
      </c>
      <c r="S246" s="90">
        <f>SUM(S235:S245)</f>
        <v>2</v>
      </c>
      <c r="T246" s="91">
        <f t="shared" si="62"/>
        <v>4.6511627906976744E-2</v>
      </c>
      <c r="U246" s="90">
        <f t="shared" si="63"/>
        <v>43</v>
      </c>
      <c r="X246" s="106" t="s">
        <v>65</v>
      </c>
      <c r="Y246" s="90">
        <f>SUM(Y235:Y245)</f>
        <v>13</v>
      </c>
      <c r="Z246" s="93">
        <f t="shared" si="68"/>
        <v>0.30232558139534882</v>
      </c>
      <c r="AA246" s="90">
        <f>SUM(AA235:AA245)</f>
        <v>26</v>
      </c>
      <c r="AB246" s="93">
        <f t="shared" si="69"/>
        <v>0.60465116279069764</v>
      </c>
      <c r="AC246" s="90">
        <f>SUM(AC235:AC245)</f>
        <v>4</v>
      </c>
      <c r="AD246" s="91">
        <f t="shared" si="66"/>
        <v>9.3023255813953487E-2</v>
      </c>
      <c r="AE246" s="90">
        <f t="shared" si="67"/>
        <v>43</v>
      </c>
    </row>
    <row r="247" spans="13:31" x14ac:dyDescent="0.25">
      <c r="N247" s="87" t="s">
        <v>26</v>
      </c>
      <c r="O247" s="88">
        <f>SUM(O234:O245)</f>
        <v>16</v>
      </c>
      <c r="P247" s="86">
        <f t="shared" si="59"/>
        <v>0.24615384615384617</v>
      </c>
      <c r="Q247" s="88">
        <f>SUM(Q234:Q245)</f>
        <v>42</v>
      </c>
      <c r="R247" s="86">
        <f t="shared" si="60"/>
        <v>0.64615384615384619</v>
      </c>
      <c r="S247" s="88">
        <f>SUM(S234:S245)</f>
        <v>7</v>
      </c>
      <c r="T247" s="86">
        <f t="shared" si="62"/>
        <v>0.1076923076923077</v>
      </c>
      <c r="U247" s="15">
        <f t="shared" si="63"/>
        <v>65</v>
      </c>
      <c r="X247" s="87" t="s">
        <v>26</v>
      </c>
      <c r="Y247" s="88">
        <f>SUM(Y234:Y245)</f>
        <v>22</v>
      </c>
      <c r="Z247" s="86">
        <f t="shared" si="68"/>
        <v>0.33846153846153848</v>
      </c>
      <c r="AA247" s="88">
        <f>SUM(AA234:AA245)</f>
        <v>37</v>
      </c>
      <c r="AB247" s="86">
        <f t="shared" si="69"/>
        <v>0.56923076923076921</v>
      </c>
      <c r="AC247" s="88">
        <f>SUM(AC234:AC245)</f>
        <v>6</v>
      </c>
      <c r="AD247" s="86">
        <f t="shared" si="66"/>
        <v>9.2307692307692313E-2</v>
      </c>
      <c r="AE247" s="15">
        <f t="shared" si="67"/>
        <v>65</v>
      </c>
    </row>
    <row r="248" spans="13:31" x14ac:dyDescent="0.25">
      <c r="N248" s="29"/>
      <c r="O248" s="29"/>
      <c r="P248" s="29"/>
      <c r="Q248" s="29"/>
      <c r="R248" s="29"/>
      <c r="S248" s="29"/>
      <c r="T248" s="29"/>
    </row>
    <row r="253" spans="13:31" x14ac:dyDescent="0.25">
      <c r="M253" s="80"/>
    </row>
  </sheetData>
  <mergeCells count="17">
    <mergeCell ref="O231:T231"/>
    <mergeCell ref="N232:N233"/>
    <mergeCell ref="U232:U233"/>
    <mergeCell ref="X232:X233"/>
    <mergeCell ref="AE232:AE233"/>
    <mergeCell ref="P8:R8"/>
    <mergeCell ref="Z8:AB8"/>
    <mergeCell ref="N195:N196"/>
    <mergeCell ref="U195:U196"/>
    <mergeCell ref="X195:X196"/>
    <mergeCell ref="AE195:AE196"/>
    <mergeCell ref="N2:N3"/>
    <mergeCell ref="O2:O3"/>
    <mergeCell ref="P2:R2"/>
    <mergeCell ref="X2:X3"/>
    <mergeCell ref="Y2:Y3"/>
    <mergeCell ref="Z2:AB2"/>
  </mergeCells>
  <conditionalFormatting sqref="P186:T186 N184 N191:N192 P191:T192 O187:O190 D2 D13:D183 G210:G229 J208:J210 G255:G1048576 D210:D1048576 D7:D9">
    <cfRule type="containsText" dxfId="61" priority="107" operator="containsText" text="Baixo">
      <formula>NOT(ISERROR(SEARCH("Baixo",D2)))</formula>
    </cfRule>
    <cfRule type="containsText" dxfId="60" priority="108" operator="containsText" text="Médio">
      <formula>NOT(ISERROR(SEARCH("Médio",D2)))</formula>
    </cfRule>
    <cfRule type="containsText" dxfId="59" priority="109" operator="containsText" text="Alto">
      <formula>NOT(ISERROR(SEARCH("Alto",D2)))</formula>
    </cfRule>
  </conditionalFormatting>
  <conditionalFormatting sqref="C184:C193 C195 A184:B281 C197:C1048576">
    <cfRule type="containsText" dxfId="58" priority="106" operator="containsText" text="Sim">
      <formula>NOT(ISERROR(SEARCH("Sim",A184)))</formula>
    </cfRule>
  </conditionalFormatting>
  <conditionalFormatting sqref="N4:N7">
    <cfRule type="colorScale" priority="105">
      <colorScale>
        <cfvo type="min"/>
        <cfvo type="max"/>
        <color theme="4" tint="0.59999389629810485"/>
        <color rgb="FF0070C0"/>
      </colorScale>
    </cfRule>
  </conditionalFormatting>
  <conditionalFormatting sqref="P4:P7">
    <cfRule type="colorScale" priority="104">
      <colorScale>
        <cfvo type="min"/>
        <cfvo type="max"/>
        <color theme="5" tint="0.59999389629810485"/>
        <color rgb="FFFF0000"/>
      </colorScale>
    </cfRule>
  </conditionalFormatting>
  <conditionalFormatting sqref="Q4:Q7">
    <cfRule type="colorScale" priority="99">
      <colorScale>
        <cfvo type="min"/>
        <cfvo type="max"/>
        <color theme="7" tint="0.59999389629810485"/>
        <color rgb="FFFFC000"/>
      </colorScale>
    </cfRule>
    <cfRule type="colorScale" priority="100">
      <colorScale>
        <cfvo type="min"/>
        <cfvo type="max"/>
        <color theme="7" tint="0.59999389629810485"/>
        <color rgb="FFFFFF00"/>
      </colorScale>
    </cfRule>
    <cfRule type="colorScale" priority="103">
      <colorScale>
        <cfvo type="min"/>
        <cfvo type="max"/>
        <color theme="7" tint="0.59999389629810485"/>
        <color rgb="FFFFC000"/>
      </colorScale>
    </cfRule>
  </conditionalFormatting>
  <conditionalFormatting sqref="R4:T7">
    <cfRule type="colorScale" priority="101">
      <colorScale>
        <cfvo type="min"/>
        <cfvo type="max"/>
        <color theme="9" tint="0.59999389629810485"/>
        <color rgb="FF00FF00"/>
      </colorScale>
    </cfRule>
    <cfRule type="colorScale" priority="102">
      <colorScale>
        <cfvo type="min"/>
        <cfvo type="max"/>
        <color theme="9" tint="0.59999389629810485"/>
        <color rgb="FF00B050"/>
      </colorScale>
    </cfRule>
  </conditionalFormatting>
  <conditionalFormatting sqref="P9:P12">
    <cfRule type="colorScale" priority="98">
      <colorScale>
        <cfvo type="min"/>
        <cfvo type="max"/>
        <color theme="5" tint="0.59999389629810485"/>
        <color rgb="FFFF0000"/>
      </colorScale>
    </cfRule>
  </conditionalFormatting>
  <conditionalFormatting sqref="Q9:Q12">
    <cfRule type="colorScale" priority="93">
      <colorScale>
        <cfvo type="min"/>
        <cfvo type="max"/>
        <color theme="7" tint="0.59999389629810485"/>
        <color rgb="FFFFC000"/>
      </colorScale>
    </cfRule>
    <cfRule type="colorScale" priority="94">
      <colorScale>
        <cfvo type="min"/>
        <cfvo type="max"/>
        <color theme="7" tint="0.59999389629810485"/>
        <color rgb="FFFFFF00"/>
      </colorScale>
    </cfRule>
    <cfRule type="colorScale" priority="97">
      <colorScale>
        <cfvo type="min"/>
        <cfvo type="max"/>
        <color theme="7" tint="0.59999389629810485"/>
        <color rgb="FFFFC000"/>
      </colorScale>
    </cfRule>
  </conditionalFormatting>
  <conditionalFormatting sqref="R9:T12">
    <cfRule type="colorScale" priority="95">
      <colorScale>
        <cfvo type="min"/>
        <cfvo type="max"/>
        <color theme="9" tint="0.59999389629810485"/>
        <color rgb="FF00FF00"/>
      </colorScale>
    </cfRule>
    <cfRule type="colorScale" priority="96">
      <colorScale>
        <cfvo type="min"/>
        <cfvo type="max"/>
        <color theme="9" tint="0.59999389629810485"/>
        <color rgb="FF00B050"/>
      </colorScale>
    </cfRule>
  </conditionalFormatting>
  <conditionalFormatting sqref="N9:N12">
    <cfRule type="colorScale" priority="92">
      <colorScale>
        <cfvo type="min"/>
        <cfvo type="max"/>
        <color theme="4" tint="0.59999389629810485"/>
        <color rgb="FF0070C0"/>
      </colorScale>
    </cfRule>
  </conditionalFormatting>
  <conditionalFormatting sqref="X4:X7">
    <cfRule type="colorScale" priority="91">
      <colorScale>
        <cfvo type="min"/>
        <cfvo type="max"/>
        <color theme="4" tint="0.59999389629810485"/>
        <color rgb="FF0070C0"/>
      </colorScale>
    </cfRule>
  </conditionalFormatting>
  <conditionalFormatting sqref="Z4:Z7">
    <cfRule type="colorScale" priority="90">
      <colorScale>
        <cfvo type="min"/>
        <cfvo type="max"/>
        <color theme="5" tint="0.59999389629810485"/>
        <color rgb="FFFF0000"/>
      </colorScale>
    </cfRule>
  </conditionalFormatting>
  <conditionalFormatting sqref="AA4:AA7">
    <cfRule type="colorScale" priority="85">
      <colorScale>
        <cfvo type="min"/>
        <cfvo type="max"/>
        <color theme="7" tint="0.59999389629810485"/>
        <color rgb="FFFFC000"/>
      </colorScale>
    </cfRule>
    <cfRule type="colorScale" priority="86">
      <colorScale>
        <cfvo type="min"/>
        <cfvo type="max"/>
        <color theme="7" tint="0.59999389629810485"/>
        <color rgb="FFFFFF00"/>
      </colorScale>
    </cfRule>
    <cfRule type="colorScale" priority="89">
      <colorScale>
        <cfvo type="min"/>
        <cfvo type="max"/>
        <color theme="7" tint="0.59999389629810485"/>
        <color rgb="FFFFC000"/>
      </colorScale>
    </cfRule>
  </conditionalFormatting>
  <conditionalFormatting sqref="AB4:AB7">
    <cfRule type="colorScale" priority="87">
      <colorScale>
        <cfvo type="min"/>
        <cfvo type="max"/>
        <color theme="9" tint="0.59999389629810485"/>
        <color rgb="FF00FF00"/>
      </colorScale>
    </cfRule>
    <cfRule type="colorScale" priority="88">
      <colorScale>
        <cfvo type="min"/>
        <cfvo type="max"/>
        <color theme="9" tint="0.59999389629810485"/>
        <color rgb="FF00B050"/>
      </colorScale>
    </cfRule>
  </conditionalFormatting>
  <conditionalFormatting sqref="Z9:Z12">
    <cfRule type="colorScale" priority="84">
      <colorScale>
        <cfvo type="min"/>
        <cfvo type="max"/>
        <color theme="5" tint="0.59999389629810485"/>
        <color rgb="FFFF0000"/>
      </colorScale>
    </cfRule>
  </conditionalFormatting>
  <conditionalFormatting sqref="AA9:AA12">
    <cfRule type="colorScale" priority="79">
      <colorScale>
        <cfvo type="min"/>
        <cfvo type="max"/>
        <color theme="7" tint="0.59999389629810485"/>
        <color rgb="FFFFC000"/>
      </colorScale>
    </cfRule>
    <cfRule type="colorScale" priority="80">
      <colorScale>
        <cfvo type="min"/>
        <cfvo type="max"/>
        <color theme="7" tint="0.59999389629810485"/>
        <color rgb="FFFFFF00"/>
      </colorScale>
    </cfRule>
    <cfRule type="colorScale" priority="83">
      <colorScale>
        <cfvo type="min"/>
        <cfvo type="max"/>
        <color theme="7" tint="0.59999389629810485"/>
        <color rgb="FFFFC000"/>
      </colorScale>
    </cfRule>
  </conditionalFormatting>
  <conditionalFormatting sqref="AB9:AB12">
    <cfRule type="colorScale" priority="81">
      <colorScale>
        <cfvo type="min"/>
        <cfvo type="max"/>
        <color theme="9" tint="0.59999389629810485"/>
        <color rgb="FF00FF00"/>
      </colorScale>
    </cfRule>
    <cfRule type="colorScale" priority="82">
      <colorScale>
        <cfvo type="min"/>
        <cfvo type="max"/>
        <color theme="9" tint="0.59999389629810485"/>
        <color rgb="FF00B050"/>
      </colorScale>
    </cfRule>
  </conditionalFormatting>
  <conditionalFormatting sqref="X9:X12">
    <cfRule type="colorScale" priority="78">
      <colorScale>
        <cfvo type="min"/>
        <cfvo type="max"/>
        <color theme="4" tint="0.59999389629810485"/>
        <color rgb="FF0070C0"/>
      </colorScale>
    </cfRule>
  </conditionalFormatting>
  <conditionalFormatting sqref="P187:P190">
    <cfRule type="containsText" dxfId="57" priority="75" operator="containsText" text="Baixo">
      <formula>NOT(ISERROR(SEARCH("Baixo",P187)))</formula>
    </cfRule>
    <cfRule type="containsText" dxfId="56" priority="76" operator="containsText" text="Médio">
      <formula>NOT(ISERROR(SEARCH("Médio",P187)))</formula>
    </cfRule>
    <cfRule type="containsText" dxfId="55" priority="77" operator="containsText" text="Alto">
      <formula>NOT(ISERROR(SEARCH("Alto",P187)))</formula>
    </cfRule>
  </conditionalFormatting>
  <conditionalFormatting sqref="P187:P190">
    <cfRule type="colorScale" priority="74">
      <colorScale>
        <cfvo type="min"/>
        <cfvo type="max"/>
        <color theme="5" tint="0.59999389629810485"/>
        <color rgb="FFFF0000"/>
      </colorScale>
    </cfRule>
  </conditionalFormatting>
  <conditionalFormatting sqref="Q187:Q190">
    <cfRule type="colorScale" priority="69">
      <colorScale>
        <cfvo type="min"/>
        <cfvo type="max"/>
        <color theme="7" tint="0.59999389629810485"/>
        <color rgb="FFFFC000"/>
      </colorScale>
    </cfRule>
    <cfRule type="colorScale" priority="70">
      <colorScale>
        <cfvo type="min"/>
        <cfvo type="max"/>
        <color theme="7" tint="0.59999389629810485"/>
        <color rgb="FFFFFF00"/>
      </colorScale>
    </cfRule>
    <cfRule type="colorScale" priority="73">
      <colorScale>
        <cfvo type="min"/>
        <cfvo type="max"/>
        <color theme="7" tint="0.59999389629810485"/>
        <color rgb="FFFFC000"/>
      </colorScale>
    </cfRule>
  </conditionalFormatting>
  <conditionalFormatting sqref="R187:T190">
    <cfRule type="colorScale" priority="71">
      <colorScale>
        <cfvo type="min"/>
        <cfvo type="max"/>
        <color theme="9" tint="0.59999389629810485"/>
        <color rgb="FF00FF00"/>
      </colorScale>
    </cfRule>
    <cfRule type="colorScale" priority="72">
      <colorScale>
        <cfvo type="min"/>
        <cfvo type="max"/>
        <color theme="9" tint="0.59999389629810485"/>
        <color rgb="FF00B050"/>
      </colorScale>
    </cfRule>
  </conditionalFormatting>
  <conditionalFormatting sqref="N187:N190">
    <cfRule type="containsText" dxfId="54" priority="66" operator="containsText" text="Baixo">
      <formula>NOT(ISERROR(SEARCH("Baixo",N187)))</formula>
    </cfRule>
    <cfRule type="containsText" dxfId="53" priority="67" operator="containsText" text="Médio">
      <formula>NOT(ISERROR(SEARCH("Médio",N187)))</formula>
    </cfRule>
    <cfRule type="containsText" dxfId="52" priority="68" operator="containsText" text="Alto">
      <formula>NOT(ISERROR(SEARCH("Alto",N187)))</formula>
    </cfRule>
  </conditionalFormatting>
  <conditionalFormatting sqref="N187:N190">
    <cfRule type="colorScale" priority="65">
      <colorScale>
        <cfvo type="min"/>
        <cfvo type="max"/>
        <color theme="4" tint="0.59999389629810485"/>
        <color rgb="FF0070C0"/>
      </colorScale>
    </cfRule>
  </conditionalFormatting>
  <conditionalFormatting sqref="C3">
    <cfRule type="cellIs" dxfId="51" priority="64" operator="equal">
      <formula>"Sim"</formula>
    </cfRule>
  </conditionalFormatting>
  <conditionalFormatting sqref="C3">
    <cfRule type="containsText" dxfId="50" priority="63" operator="containsText" text="Sim">
      <formula>NOT(ISERROR(SEARCH("Sim",C3)))</formula>
    </cfRule>
  </conditionalFormatting>
  <conditionalFormatting sqref="G3:G183">
    <cfRule type="containsText" dxfId="49" priority="60" operator="containsText" text="Baixo">
      <formula>NOT(ISERROR(SEARCH("Baixo",G3)))</formula>
    </cfRule>
    <cfRule type="containsText" dxfId="48" priority="61" operator="containsText" text="Médio">
      <formula>NOT(ISERROR(SEARCH("Médio",G3)))</formula>
    </cfRule>
    <cfRule type="containsText" dxfId="47" priority="62" operator="containsText" text="Alto">
      <formula>NOT(ISERROR(SEARCH("Alto",G3)))</formula>
    </cfRule>
  </conditionalFormatting>
  <conditionalFormatting sqref="G3:G183">
    <cfRule type="colorScale" priority="59">
      <colorScale>
        <cfvo type="min"/>
        <cfvo type="max"/>
        <color theme="4" tint="0.59999389629810485"/>
        <color rgb="FF0070C0"/>
      </colorScale>
    </cfRule>
  </conditionalFormatting>
  <conditionalFormatting sqref="E13:E183">
    <cfRule type="containsText" dxfId="46" priority="56" operator="containsText" text="Baixo">
      <formula>NOT(ISERROR(SEARCH("Baixo",E13)))</formula>
    </cfRule>
    <cfRule type="containsText" dxfId="45" priority="57" operator="containsText" text="Médio">
      <formula>NOT(ISERROR(SEARCH("Médio",E13)))</formula>
    </cfRule>
    <cfRule type="containsText" dxfId="44" priority="58" operator="containsText" text="Alto">
      <formula>NOT(ISERROR(SEARCH("Alto",E13)))</formula>
    </cfRule>
  </conditionalFormatting>
  <conditionalFormatting sqref="E7:E9">
    <cfRule type="containsText" dxfId="43" priority="53" operator="containsText" text="Baixo">
      <formula>NOT(ISERROR(SEARCH("Baixo",E7)))</formula>
    </cfRule>
    <cfRule type="containsText" dxfId="42" priority="54" operator="containsText" text="Médio">
      <formula>NOT(ISERROR(SEARCH("Médio",E7)))</formula>
    </cfRule>
    <cfRule type="containsText" dxfId="41" priority="55" operator="containsText" text="Alto">
      <formula>NOT(ISERROR(SEARCH("Alto",E7)))</formula>
    </cfRule>
  </conditionalFormatting>
  <conditionalFormatting sqref="Z186:AB186 X191:X192 Z191:AB192 Y187:Y190">
    <cfRule type="containsText" dxfId="40" priority="50" operator="containsText" text="Baixo">
      <formula>NOT(ISERROR(SEARCH("Baixo",X186)))</formula>
    </cfRule>
    <cfRule type="containsText" dxfId="39" priority="51" operator="containsText" text="Médio">
      <formula>NOT(ISERROR(SEARCH("Médio",X186)))</formula>
    </cfRule>
    <cfRule type="containsText" dxfId="38" priority="52" operator="containsText" text="Alto">
      <formula>NOT(ISERROR(SEARCH("Alto",X186)))</formula>
    </cfRule>
  </conditionalFormatting>
  <conditionalFormatting sqref="Z187:Z190">
    <cfRule type="containsText" dxfId="37" priority="47" operator="containsText" text="Baixo">
      <formula>NOT(ISERROR(SEARCH("Baixo",Z187)))</formula>
    </cfRule>
    <cfRule type="containsText" dxfId="36" priority="48" operator="containsText" text="Médio">
      <formula>NOT(ISERROR(SEARCH("Médio",Z187)))</formula>
    </cfRule>
    <cfRule type="containsText" dxfId="35" priority="49" operator="containsText" text="Alto">
      <formula>NOT(ISERROR(SEARCH("Alto",Z187)))</formula>
    </cfRule>
  </conditionalFormatting>
  <conditionalFormatting sqref="Z187:Z190">
    <cfRule type="colorScale" priority="46">
      <colorScale>
        <cfvo type="min"/>
        <cfvo type="max"/>
        <color theme="5" tint="0.59999389629810485"/>
        <color rgb="FFFF0000"/>
      </colorScale>
    </cfRule>
  </conditionalFormatting>
  <conditionalFormatting sqref="AA187:AA190">
    <cfRule type="colorScale" priority="41">
      <colorScale>
        <cfvo type="min"/>
        <cfvo type="max"/>
        <color theme="7" tint="0.59999389629810485"/>
        <color rgb="FFFFC000"/>
      </colorScale>
    </cfRule>
    <cfRule type="colorScale" priority="42">
      <colorScale>
        <cfvo type="min"/>
        <cfvo type="max"/>
        <color theme="7" tint="0.59999389629810485"/>
        <color rgb="FFFFFF00"/>
      </colorScale>
    </cfRule>
    <cfRule type="colorScale" priority="45">
      <colorScale>
        <cfvo type="min"/>
        <cfvo type="max"/>
        <color theme="7" tint="0.59999389629810485"/>
        <color rgb="FFFFC000"/>
      </colorScale>
    </cfRule>
  </conditionalFormatting>
  <conditionalFormatting sqref="AB187:AB190">
    <cfRule type="colorScale" priority="43">
      <colorScale>
        <cfvo type="min"/>
        <cfvo type="max"/>
        <color theme="9" tint="0.59999389629810485"/>
        <color rgb="FF00FF00"/>
      </colorScale>
    </cfRule>
    <cfRule type="colorScale" priority="44">
      <colorScale>
        <cfvo type="min"/>
        <cfvo type="max"/>
        <color theme="9" tint="0.59999389629810485"/>
        <color rgb="FF00B050"/>
      </colorScale>
    </cfRule>
  </conditionalFormatting>
  <conditionalFormatting sqref="X187:X190">
    <cfRule type="containsText" dxfId="34" priority="38" operator="containsText" text="Baixo">
      <formula>NOT(ISERROR(SEARCH("Baixo",X187)))</formula>
    </cfRule>
    <cfRule type="containsText" dxfId="33" priority="39" operator="containsText" text="Médio">
      <formula>NOT(ISERROR(SEARCH("Médio",X187)))</formula>
    </cfRule>
    <cfRule type="containsText" dxfId="32" priority="40" operator="containsText" text="Alto">
      <formula>NOT(ISERROR(SEARCH("Alto",X187)))</formula>
    </cfRule>
  </conditionalFormatting>
  <conditionalFormatting sqref="X187:X190">
    <cfRule type="colorScale" priority="37">
      <colorScale>
        <cfvo type="min"/>
        <cfvo type="max"/>
        <color theme="4" tint="0.59999389629810485"/>
        <color rgb="FF0070C0"/>
      </colorScale>
    </cfRule>
  </conditionalFormatting>
  <conditionalFormatting sqref="F3:F8">
    <cfRule type="containsText" dxfId="31" priority="34" operator="containsText" text="Baixo">
      <formula>NOT(ISERROR(SEARCH("Baixo",F3)))</formula>
    </cfRule>
    <cfRule type="containsText" dxfId="30" priority="35" operator="containsText" text="Médio">
      <formula>NOT(ISERROR(SEARCH("Médio",F3)))</formula>
    </cfRule>
    <cfRule type="containsText" dxfId="29" priority="36" operator="containsText" text="Alto">
      <formula>NOT(ISERROR(SEARCH("Alto",F3)))</formula>
    </cfRule>
  </conditionalFormatting>
  <conditionalFormatting sqref="F3:F8">
    <cfRule type="colorScale" priority="33">
      <colorScale>
        <cfvo type="min"/>
        <cfvo type="max"/>
        <color theme="4" tint="0.59999389629810485"/>
        <color rgb="FF0070C0"/>
      </colorScale>
    </cfRule>
  </conditionalFormatting>
  <conditionalFormatting sqref="F9:F183">
    <cfRule type="containsText" dxfId="28" priority="30" operator="containsText" text="Baixo">
      <formula>NOT(ISERROR(SEARCH("Baixo",F9)))</formula>
    </cfRule>
    <cfRule type="containsText" dxfId="27" priority="31" operator="containsText" text="Médio">
      <formula>NOT(ISERROR(SEARCH("Médio",F9)))</formula>
    </cfRule>
    <cfRule type="containsText" dxfId="26" priority="32" operator="containsText" text="Alto">
      <formula>NOT(ISERROR(SEARCH("Alto",F9)))</formula>
    </cfRule>
  </conditionalFormatting>
  <conditionalFormatting sqref="F9:F183">
    <cfRule type="colorScale" priority="29">
      <colorScale>
        <cfvo type="min"/>
        <cfvo type="max"/>
        <color theme="4" tint="0.59999389629810485"/>
        <color rgb="FF0070C0"/>
      </colorScale>
    </cfRule>
  </conditionalFormatting>
  <conditionalFormatting sqref="C4:C183">
    <cfRule type="cellIs" dxfId="25" priority="28" operator="equal">
      <formula>"Sim"</formula>
    </cfRule>
  </conditionalFormatting>
  <conditionalFormatting sqref="C4:C183">
    <cfRule type="containsText" dxfId="24" priority="27" operator="containsText" text="Sim">
      <formula>NOT(ISERROR(SEARCH("Sim",C4)))</formula>
    </cfRule>
  </conditionalFormatting>
  <conditionalFormatting sqref="E2">
    <cfRule type="containsText" dxfId="23" priority="24" operator="containsText" text="Baixo">
      <formula>NOT(ISERROR(SEARCH("Baixo",E2)))</formula>
    </cfRule>
    <cfRule type="containsText" dxfId="22" priority="25" operator="containsText" text="Médio">
      <formula>NOT(ISERROR(SEARCH("Médio",E2)))</formula>
    </cfRule>
    <cfRule type="containsText" dxfId="21" priority="26" operator="containsText" text="Alto">
      <formula>NOT(ISERROR(SEARCH("Alto",E2)))</formula>
    </cfRule>
  </conditionalFormatting>
  <conditionalFormatting sqref="O232:O233 Q232:Q233 S232:S233">
    <cfRule type="containsText" dxfId="20" priority="23" operator="containsText" text="Sim">
      <formula>NOT(ISERROR(SEARCH("Sim",O232)))</formula>
    </cfRule>
  </conditionalFormatting>
  <conditionalFormatting sqref="N246">
    <cfRule type="containsText" dxfId="19" priority="22" operator="containsText" text="Sim">
      <formula>NOT(ISERROR(SEARCH("Sim",N246)))</formula>
    </cfRule>
  </conditionalFormatting>
  <conditionalFormatting sqref="N247">
    <cfRule type="containsText" dxfId="18" priority="21" operator="containsText" text="Sim">
      <formula>NOT(ISERROR(SEARCH("Sim",N247)))</formula>
    </cfRule>
  </conditionalFormatting>
  <conditionalFormatting sqref="K3:K183">
    <cfRule type="colorScale" priority="20">
      <colorScale>
        <cfvo type="min"/>
        <cfvo type="max"/>
        <color theme="4" tint="0.59999389629810485"/>
        <color rgb="FF0070C0"/>
      </colorScale>
    </cfRule>
  </conditionalFormatting>
  <conditionalFormatting sqref="H3:H183">
    <cfRule type="colorScale" priority="19">
      <colorScale>
        <cfvo type="min"/>
        <cfvo type="max"/>
        <color theme="5" tint="0.79998168889431442"/>
        <color theme="5" tint="-0.249977111117893"/>
      </colorScale>
    </cfRule>
  </conditionalFormatting>
  <conditionalFormatting sqref="N232">
    <cfRule type="containsText" dxfId="17" priority="18" operator="containsText" text="Sim">
      <formula>NOT(ISERROR(SEARCH("Sim",N232)))</formula>
    </cfRule>
  </conditionalFormatting>
  <conditionalFormatting sqref="U232">
    <cfRule type="containsText" dxfId="16" priority="17" operator="containsText" text="Sim">
      <formula>NOT(ISERROR(SEARCH("Sim",U232)))</formula>
    </cfRule>
  </conditionalFormatting>
  <conditionalFormatting sqref="Y232:Y233 AA232:AA233 AC232:AC233">
    <cfRule type="containsText" dxfId="15" priority="16" operator="containsText" text="Sim">
      <formula>NOT(ISERROR(SEARCH("Sim",Y232)))</formula>
    </cfRule>
  </conditionalFormatting>
  <conditionalFormatting sqref="X246">
    <cfRule type="containsText" dxfId="14" priority="15" operator="containsText" text="Sim">
      <formula>NOT(ISERROR(SEARCH("Sim",X246)))</formula>
    </cfRule>
  </conditionalFormatting>
  <conditionalFormatting sqref="X247">
    <cfRule type="containsText" dxfId="13" priority="14" operator="containsText" text="Sim">
      <formula>NOT(ISERROR(SEARCH("Sim",X247)))</formula>
    </cfRule>
  </conditionalFormatting>
  <conditionalFormatting sqref="X232">
    <cfRule type="containsText" dxfId="12" priority="13" operator="containsText" text="Sim">
      <formula>NOT(ISERROR(SEARCH("Sim",X232)))</formula>
    </cfRule>
  </conditionalFormatting>
  <conditionalFormatting sqref="AE232">
    <cfRule type="containsText" dxfId="11" priority="12" operator="containsText" text="Sim">
      <formula>NOT(ISERROR(SEARCH("Sim",AE232)))</formula>
    </cfRule>
  </conditionalFormatting>
  <conditionalFormatting sqref="O195:O196 Q195:Q196 S195:S196">
    <cfRule type="containsText" dxfId="10" priority="11" operator="containsText" text="Sim">
      <formula>NOT(ISERROR(SEARCH("Sim",O195)))</formula>
    </cfRule>
  </conditionalFormatting>
  <conditionalFormatting sqref="N195">
    <cfRule type="containsText" dxfId="9" priority="10" operator="containsText" text="Sim">
      <formula>NOT(ISERROR(SEARCH("Sim",N195)))</formula>
    </cfRule>
  </conditionalFormatting>
  <conditionalFormatting sqref="U195">
    <cfRule type="containsText" dxfId="8" priority="9" operator="containsText" text="Sim">
      <formula>NOT(ISERROR(SEARCH("Sim",U195)))</formula>
    </cfRule>
  </conditionalFormatting>
  <conditionalFormatting sqref="N209">
    <cfRule type="containsText" dxfId="7" priority="8" operator="containsText" text="Sim">
      <formula>NOT(ISERROR(SEARCH("Sim",N209)))</formula>
    </cfRule>
  </conditionalFormatting>
  <conditionalFormatting sqref="N210">
    <cfRule type="containsText" dxfId="6" priority="7" operator="containsText" text="Sim">
      <formula>NOT(ISERROR(SEARCH("Sim",N210)))</formula>
    </cfRule>
  </conditionalFormatting>
  <conditionalFormatting sqref="N208">
    <cfRule type="containsText" dxfId="5" priority="6" operator="containsText" text="Sim">
      <formula>NOT(ISERROR(SEARCH("Sim",N208)))</formula>
    </cfRule>
  </conditionalFormatting>
  <conditionalFormatting sqref="Y195:Y196 AA195:AA196 AC195:AC196">
    <cfRule type="containsText" dxfId="4" priority="5" operator="containsText" text="Sim">
      <formula>NOT(ISERROR(SEARCH("Sim",Y195)))</formula>
    </cfRule>
  </conditionalFormatting>
  <conditionalFormatting sqref="X195">
    <cfRule type="containsText" dxfId="3" priority="4" operator="containsText" text="Sim">
      <formula>NOT(ISERROR(SEARCH("Sim",X195)))</formula>
    </cfRule>
  </conditionalFormatting>
  <conditionalFormatting sqref="AE195">
    <cfRule type="containsText" dxfId="2" priority="3" operator="containsText" text="Sim">
      <formula>NOT(ISERROR(SEARCH("Sim",AE195)))</formula>
    </cfRule>
  </conditionalFormatting>
  <conditionalFormatting sqref="X209">
    <cfRule type="containsText" dxfId="1" priority="2" operator="containsText" text="Sim">
      <formula>NOT(ISERROR(SEARCH("Sim",X209)))</formula>
    </cfRule>
  </conditionalFormatting>
  <conditionalFormatting sqref="X208">
    <cfRule type="containsText" dxfId="0" priority="1" operator="containsText" text="Sim">
      <formula>NOT(ISERROR(SEARCH("Sim",X208)))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Situacao_geral</vt:lpstr>
      <vt:lpstr>Colégio de Aplicação - CEMADEN</vt:lpstr>
      <vt:lpstr>Aplicacao</vt:lpstr>
      <vt:lpstr>CFM</vt:lpstr>
      <vt:lpstr>Botânica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João de Souza Jr</dc:creator>
  <cp:lastModifiedBy>Djesser Sergio</cp:lastModifiedBy>
  <dcterms:created xsi:type="dcterms:W3CDTF">2015-06-05T18:19:34Z</dcterms:created>
  <dcterms:modified xsi:type="dcterms:W3CDTF">2025-08-14T21:07:28Z</dcterms:modified>
</cp:coreProperties>
</file>